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Range L-100km" sheetId="1" state="visible" r:id="rId2"/>
    <sheet name="Range MPG" sheetId="2" state="visible" r:id="rId3"/>
  </sheets>
  <definedNames>
    <definedName function="false" hidden="false" localSheetId="0" name="_xlnm.Print_Area" vbProcedure="false">'Range L-100km'!$A$2:$Y$31</definedName>
    <definedName function="false" hidden="false" name="Days" vbProcedure="false">$#REF!.$F$12:$F$53</definedName>
    <definedName function="false" hidden="false" name="KM" vbProcedure="false">$#REF!.$E$12:$E$53</definedName>
    <definedName function="false" hidden="false" name="RefillL" vbProcedure="false">$#REF!.$G$12:$G$53</definedName>
    <definedName function="false" hidden="false" name="Tank_LKM" vbProcedure="false">$#REF!.$L$12:$L$53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<sst xmlns="http://schemas.openxmlformats.org/spreadsheetml/2006/main" count="22" uniqueCount="21">
  <si>
    <t xml:space="preserve">How much do I have really left to drive? (L/100km version)</t>
  </si>
  <si>
    <t xml:space="preserve">MFD (lifetime) error</t>
  </si>
  <si>
    <t xml:space="preserve">(Lifetime) Avg. fuel consumption (L/100km) calc'd</t>
  </si>
  <si>
    <t xml:space="preserve">Range to reserve (km)</t>
  </si>
  <si>
    <t xml:space="preserve">(Desired) Fuel reserve (L)</t>
  </si>
  <si>
    <t xml:space="preserve">Starting check distance (km)</t>
  </si>
  <si>
    <t xml:space="preserve">Granularity (km)</t>
  </si>
  <si>
    <t xml:space="preserve">Km left to be driven with fuel reserve @ lifetime avg. FE</t>
  </si>
  <si>
    <r>
      <rPr>
        <sz val="10"/>
        <rFont val="Arial"/>
        <family val="2"/>
      </rPr>
      <t>KM remaining </t>
    </r>
    <r>
      <rPr>
        <b val="true"/>
        <sz val="10"/>
        <rFont val="Arial"/>
        <family val="2"/>
      </rPr>
      <t>before reserve kicks in</t>
    </r>
    <r>
      <rPr>
        <sz val="10"/>
        <rFont val="Arial"/>
        <family val="2"/>
      </rPr>
      <t> @ MFD FE</t>
    </r>
  </si>
  <si>
    <t xml:space="preserve">MFD L/100km</t>
  </si>
  <si>
    <t xml:space="preserve">KM driven so far</t>
  </si>
  <si>
    <t xml:space="preserve">How much do I have really left to drive? (MPG version)</t>
  </si>
  <si>
    <t xml:space="preserve">(Lifetime) Avg. fuel consumption (MPG) calc'd</t>
  </si>
  <si>
    <t xml:space="preserve">Range to reserve (mi)</t>
  </si>
  <si>
    <t xml:space="preserve">(Desired) Fuel reserve (gal)</t>
  </si>
  <si>
    <t xml:space="preserve">Starting check distance (mi)</t>
  </si>
  <si>
    <t xml:space="preserve">Granularity (mi)</t>
  </si>
  <si>
    <t xml:space="preserve">Miles left to be driven with fuel reserve @ lifetime avg. FE</t>
  </si>
  <si>
    <r>
      <rPr>
        <sz val="10"/>
        <rFont val="Arial"/>
        <family val="2"/>
      </rPr>
      <t>Miles </t>
    </r>
    <r>
      <rPr>
        <b val="true"/>
        <sz val="10"/>
        <rFont val="Arial"/>
        <family val="2"/>
      </rPr>
      <t>before reserve kicks-in </t>
    </r>
    <r>
      <rPr>
        <sz val="10"/>
        <rFont val="Arial"/>
        <family val="2"/>
      </rPr>
      <t>@ MFD FE</t>
    </r>
  </si>
  <si>
    <t xml:space="preserve">MFD MPG</t>
  </si>
  <si>
    <t xml:space="preserve">Miles driven so far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</si>
</sst>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.0"/>
    <numFmt numFmtId="167" formatCode="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E6E64C"/>
        <bgColor rgb="FFFFFF00"/>
      </patternFill>
    </fill>
    <fill>
      <patternFill patternType="solid">
        <fgColor rgb="FF008000"/>
        <bgColor rgb="FF008080"/>
      </patternFill>
    </fill>
    <fill>
      <patternFill patternType="solid">
        <fgColor rgb="FFFFFF00"/>
        <bgColor rgb="FFE6E64C"/>
      </patternFill>
    </fill>
    <fill>
      <patternFill patternType="solid">
        <fgColor rgb="FFFFFFFF"/>
        <bgColor rgb="FFE6E6E6"/>
      </patternFill>
    </fill>
    <fill>
      <patternFill patternType="solid">
        <fgColor rgb="FFE6E6E6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 style="hair"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false" applyBorder="false" applyAlignment="false" applyProtection="false"/>
    <xf numFmtId="164" fontId="0" fillId="3" borderId="0" applyFont="false" applyBorder="false" applyAlignment="false" applyProtection="false"/>
    <xf numFmtId="164" fontId="0" fillId="4" borderId="0" applyFont="false" applyBorder="false" applyAlignment="false" applyProtection="false"/>
    <xf numFmtId="164" fontId="0" fillId="5" borderId="0" applyFont="false" applyBorder="false" applyAlignment="false" applyProtection="false"/>
    <xf numFmtId="164" fontId="0" fillId="4" borderId="0" applyFont="false" applyBorder="false" applyAlignment="false" applyProtection="false"/>
    <xf numFmtId="164" fontId="0" fillId="0" borderId="0" applyFont="false" applyBorder="false" applyAlignment="false" applyProtection="false"/>
    <xf numFmtId="164" fontId="4" fillId="0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Untitled1" xfId="20" builtinId="53" customBuiltin="true"/>
    <cellStyle name="Untitled2" xfId="21" builtinId="53" customBuiltin="true"/>
    <cellStyle name="Untitled3" xfId="22" builtinId="53" customBuiltin="true"/>
    <cellStyle name="Untitled4" xfId="23" builtinId="53" customBuiltin="true"/>
    <cellStyle name="Untitled5" xfId="24" builtinId="53" customBuiltin="true"/>
    <cellStyle name="Untitled6" xfId="25" builtinId="53" customBuiltin="true"/>
    <cellStyle name="Untitled7" xfId="26" builtinId="53" customBuiltin="true"/>
    <cellStyle name="Untitled8" xfId="27" builtinId="53" customBuiltin="true"/>
    <cellStyle name="Untitled9" xfId="28" builtinId="53" customBuiltin="true"/>
  </cellStyles>
  <dxfs count="3">
    <dxf>
      <fill>
        <patternFill>
          <bgColor rgb="FFFFFF00"/>
        </patternFill>
      </fill>
    </dxf>
    <dxf>
      <fill>
        <patternFill>
          <bgColor rgb="FF008000"/>
        </patternFill>
      </fill>
    </dxf>
    <dxf>
      <font>
        <color rgb="FFFFFFFF"/>
      </font>
      <fill>
        <patternFill>
          <b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E6E64C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Y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RowHeight="12.8"/>
  <cols>
    <col collapsed="false" hidden="false" max="1" min="1" style="0" width="61.3571428571429"/>
    <col collapsed="false" hidden="false" max="2" min="2" style="0" width="9.28571428571429"/>
    <col collapsed="false" hidden="false" max="6" min="3" style="0" width="4.54591836734694"/>
    <col collapsed="false" hidden="false" max="7" min="7" style="0" width="5.11224489795918"/>
    <col collapsed="false" hidden="false" max="9" min="8" style="0" width="4.54591836734694"/>
    <col collapsed="false" hidden="false" max="10" min="10" style="0" width="6.15816326530612"/>
    <col collapsed="false" hidden="false" max="25" min="11" style="0" width="4.54591836734694"/>
    <col collapsed="false" hidden="false" max="1025" min="26" style="0" width="11.5204081632653"/>
  </cols>
  <sheetData>
    <row r="1" customFormat="false" ht="15.3" hidden="false" customHeight="false" outlineLevel="0" collapsed="false">
      <c r="A1" s="1" t="s">
        <v>0</v>
      </c>
      <c r="B1" s="2"/>
      <c r="D1" s="3"/>
      <c r="E1" s="3"/>
      <c r="F1" s="3"/>
      <c r="H1" s="3"/>
      <c r="I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customFormat="false" ht="12.9" hidden="false" customHeight="false" outlineLevel="0" collapsed="false">
      <c r="A2" s="2" t="s">
        <v>1</v>
      </c>
      <c r="B2" s="2" t="n">
        <v>0.0621</v>
      </c>
      <c r="D2" s="3"/>
      <c r="E2" s="3"/>
      <c r="F2" s="3"/>
      <c r="H2" s="3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customFormat="false" ht="12.9" hidden="false" customHeight="false" outlineLevel="0" collapsed="false">
      <c r="A3" s="2" t="s">
        <v>2</v>
      </c>
      <c r="B3" s="4" t="n">
        <v>5.4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9" hidden="false" customHeight="false" outlineLevel="0" collapsed="false">
      <c r="A4" s="2" t="s">
        <v>3</v>
      </c>
      <c r="B4" s="5" t="n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customFormat="false" ht="12.9" hidden="false" customHeight="false" outlineLevel="0" collapsed="false">
      <c r="A5" s="2" t="s">
        <v>4</v>
      </c>
      <c r="B5" s="5" t="n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customFormat="false" ht="12.9" hidden="false" customHeight="false" outlineLevel="0" collapsed="false">
      <c r="A6" s="2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customFormat="false" ht="12.9" hidden="false" customHeight="false" outlineLevel="0" collapsed="false">
      <c r="A7" s="2" t="s">
        <v>5</v>
      </c>
      <c r="B7" s="5" t="n">
        <v>475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customFormat="false" ht="12.9" hidden="false" customHeight="false" outlineLevel="0" collapsed="false">
      <c r="A8" s="2" t="s">
        <v>6</v>
      </c>
      <c r="B8" s="5" t="n">
        <v>25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customFormat="false" ht="12.9" hidden="false" customHeight="false" outlineLevel="0" collapsed="false">
      <c r="A9" s="2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customFormat="false" ht="12.9" hidden="false" customHeight="false" outlineLevel="0" collapsed="false">
      <c r="A10" s="6" t="s">
        <v>7</v>
      </c>
      <c r="B10" s="7" t="n">
        <f aca="false">B5*100/B3</f>
        <v>55.5555555555556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customFormat="false" ht="12.9" hidden="false" customHeight="false" outlineLevel="0" collapsed="false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customFormat="false" ht="12.8" hidden="false" customHeight="false" outlineLevel="0" collapsed="false">
      <c r="A12" s="0" t="s">
        <v>8</v>
      </c>
      <c r="B12" s="8" t="s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customFormat="false" ht="12.9" hidden="false" customHeight="false" outlineLevel="0" collapsed="false">
      <c r="A13" s="11" t="s">
        <v>10</v>
      </c>
      <c r="B13" s="12" t="n">
        <v>4</v>
      </c>
      <c r="C13" s="13" t="n">
        <v>4.1</v>
      </c>
      <c r="D13" s="13" t="n">
        <v>4.2</v>
      </c>
      <c r="E13" s="13" t="n">
        <v>4.3</v>
      </c>
      <c r="F13" s="13" t="n">
        <v>4.4</v>
      </c>
      <c r="G13" s="13" t="n">
        <v>4.5</v>
      </c>
      <c r="H13" s="13" t="n">
        <v>4.6</v>
      </c>
      <c r="I13" s="13" t="n">
        <v>4.7</v>
      </c>
      <c r="J13" s="13" t="n">
        <v>4.8</v>
      </c>
      <c r="K13" s="13" t="n">
        <v>4.9</v>
      </c>
      <c r="L13" s="13" t="n">
        <v>5</v>
      </c>
      <c r="M13" s="13" t="n">
        <v>5.1</v>
      </c>
      <c r="N13" s="13" t="n">
        <v>5.2</v>
      </c>
      <c r="O13" s="13" t="n">
        <v>5.3</v>
      </c>
      <c r="P13" s="13" t="n">
        <v>5.4</v>
      </c>
      <c r="Q13" s="13" t="n">
        <v>5.5</v>
      </c>
      <c r="R13" s="13" t="n">
        <v>5.6</v>
      </c>
      <c r="S13" s="13" t="n">
        <v>5.7</v>
      </c>
      <c r="T13" s="13" t="n">
        <v>5.8</v>
      </c>
      <c r="U13" s="13" t="n">
        <v>5.9</v>
      </c>
      <c r="V13" s="13" t="n">
        <v>6</v>
      </c>
      <c r="W13" s="13" t="n">
        <v>6.1</v>
      </c>
      <c r="X13" s="13" t="n">
        <v>6.2</v>
      </c>
      <c r="Y13" s="14" t="n">
        <v>6.3</v>
      </c>
    </row>
    <row r="14" customFormat="false" ht="14" hidden="false" customHeight="false" outlineLevel="0" collapsed="false">
      <c r="A14" s="15" t="n">
        <f aca="false">B7</f>
        <v>475</v>
      </c>
      <c r="B14" s="16" t="n">
        <f aca="false">(45-$B$5-($A14*B$13*(1+$B$2)/100))/(B$13*(1+$B$2))*100</f>
        <v>513.607475755579</v>
      </c>
      <c r="C14" s="16" t="n">
        <f aca="false">(45-$B$5-($A14*C$13*(1+$B$2)/100))/(C$13*(1+$B$2))*100</f>
        <v>489.495098298125</v>
      </c>
      <c r="D14" s="16" t="n">
        <f aca="false">(45-$B$5-($A14*D$13*(1+$B$2)/100))/(D$13*(1+$B$2))*100</f>
        <v>466.530929291027</v>
      </c>
      <c r="E14" s="16" t="n">
        <f aca="false">(45-$B$5-($A14*E$13*(1+$B$2)/100))/(E$13*(1+$B$2))*100</f>
        <v>444.63486116798</v>
      </c>
      <c r="F14" s="16" t="n">
        <f aca="false">(45-$B$5-($A14*F$13*(1+$B$2)/100))/(F$13*(1+$B$2))*100</f>
        <v>423.734068868708</v>
      </c>
      <c r="G14" s="16" t="n">
        <f aca="false">(45-$B$5-($A14*G$13*(1+$B$2)/100))/(G$13*(1+$B$2))*100</f>
        <v>403.762200671625</v>
      </c>
      <c r="H14" s="16" t="n">
        <f aca="false">(45-$B$5-($A14*H$13*(1+$B$2)/100))/(H$13*(1+$B$2))*100</f>
        <v>384.658674570068</v>
      </c>
      <c r="I14" s="16" t="n">
        <f aca="false">(45-$B$5-($A14*I$13*(1+$B$2)/100))/(I$13*(1+$B$2))*100</f>
        <v>366.368064472833</v>
      </c>
      <c r="J14" s="16" t="n">
        <f aca="false">(45-$B$5-($A14*J$13*(1+$B$2)/100))/(J$13*(1+$B$2))*100</f>
        <v>348.839563129649</v>
      </c>
      <c r="K14" s="16" t="n">
        <f aca="false">(45-$B$5-($A14*K$13*(1+$B$2)/100))/(K$13*(1+$B$2))*100</f>
        <v>332.02651082088</v>
      </c>
      <c r="L14" s="16" t="n">
        <f aca="false">(45-$B$5-($A14*L$13*(1+$B$2)/100))/(L$13*(1+$B$2))*100</f>
        <v>315.885980604463</v>
      </c>
      <c r="M14" s="16" t="n">
        <f aca="false">(45-$B$5-($A14*M$13*(1+$B$2)/100))/(M$13*(1+$B$2))*100</f>
        <v>300.378412357316</v>
      </c>
      <c r="N14" s="16" t="n">
        <f aca="false">(45-$B$5-($A14*N$13*(1+$B$2)/100))/(N$13*(1+$B$2))*100</f>
        <v>285.467289042753</v>
      </c>
      <c r="O14" s="16" t="n">
        <f aca="false">(45-$B$5-($A14*O$13*(1+$B$2)/100))/(O$13*(1+$B$2))*100</f>
        <v>271.118849626852</v>
      </c>
      <c r="P14" s="16" t="n">
        <f aca="false">(45-$B$5-($A14*P$13*(1+$B$2)/100))/(P$13*(1+$B$2))*100</f>
        <v>257.301833893021</v>
      </c>
      <c r="Q14" s="16" t="n">
        <f aca="false">(45-$B$5-($A14*Q$13*(1+$B$2)/100))/(Q$13*(1+$B$2))*100</f>
        <v>243.987255094966</v>
      </c>
      <c r="R14" s="16" t="n">
        <f aca="false">(45-$B$5-($A14*R$13*(1+$B$2)/100))/(R$13*(1+$B$2))*100</f>
        <v>231.14819696827</v>
      </c>
      <c r="S14" s="16" t="n">
        <f aca="false">(45-$B$5-($A14*S$13*(1+$B$2)/100))/(S$13*(1+$B$2))*100</f>
        <v>218.759632109178</v>
      </c>
      <c r="T14" s="16" t="n">
        <f aca="false">(45-$B$5-($A14*T$13*(1+$B$2)/100))/(T$13*(1+$B$2))*100</f>
        <v>206.798259141778</v>
      </c>
      <c r="U14" s="16" t="n">
        <f aca="false">(45-$B$5-($A14*U$13*(1+$B$2)/100))/(U$13*(1+$B$2))*100</f>
        <v>195.24235644446</v>
      </c>
      <c r="V14" s="16" t="n">
        <f aca="false">(45-$B$5-($A14*V$13*(1+$B$2)/100))/(V$13*(1+$B$2))*100</f>
        <v>184.071650503719</v>
      </c>
      <c r="W14" s="16" t="n">
        <f aca="false">(45-$B$5-($A14*W$13*(1+$B$2)/100))/(W$13*(1+$B$2))*100</f>
        <v>173.267197216773</v>
      </c>
      <c r="X14" s="16" t="n">
        <f aca="false">(45-$B$5-($A14*X$13*(1+$B$2)/100))/(X$13*(1+$B$2))*100</f>
        <v>162.811274681018</v>
      </c>
      <c r="Y14" s="16" t="n">
        <f aca="false">(45-$B$5-($A14*Y$13*(1+$B$2)/100))/(Y$13*(1+$B$2))*100</f>
        <v>152.687286194018</v>
      </c>
    </row>
    <row r="15" customFormat="false" ht="14" hidden="false" customHeight="false" outlineLevel="0" collapsed="false">
      <c r="A15" s="17" t="n">
        <f aca="false">A14+B$8</f>
        <v>500</v>
      </c>
      <c r="B15" s="16" t="n">
        <f aca="false">(45-$B$5-($A15*B$13*(1+$B$2)/100))/(B$13*(1+$B$2))*100</f>
        <v>488.607475755578</v>
      </c>
      <c r="C15" s="16" t="n">
        <f aca="false">(45-$B$5-($A15*C$13*(1+$B$2)/100))/(C$13*(1+$B$2))*100</f>
        <v>464.495098298125</v>
      </c>
      <c r="D15" s="16" t="n">
        <f aca="false">(45-$B$5-($A15*D$13*(1+$B$2)/100))/(D$13*(1+$B$2))*100</f>
        <v>441.530929291027</v>
      </c>
      <c r="E15" s="16" t="n">
        <f aca="false">(45-$B$5-($A15*E$13*(1+$B$2)/100))/(E$13*(1+$B$2))*100</f>
        <v>419.63486116798</v>
      </c>
      <c r="F15" s="16" t="n">
        <f aca="false">(45-$B$5-($A15*F$13*(1+$B$2)/100))/(F$13*(1+$B$2))*100</f>
        <v>398.734068868708</v>
      </c>
      <c r="G15" s="16" t="n">
        <f aca="false">(45-$B$5-($A15*G$13*(1+$B$2)/100))/(G$13*(1+$B$2))*100</f>
        <v>378.762200671625</v>
      </c>
      <c r="H15" s="16" t="n">
        <f aca="false">(45-$B$5-($A15*H$13*(1+$B$2)/100))/(H$13*(1+$B$2))*100</f>
        <v>359.658674570068</v>
      </c>
      <c r="I15" s="16" t="n">
        <f aca="false">(45-$B$5-($A15*I$13*(1+$B$2)/100))/(I$13*(1+$B$2))*100</f>
        <v>341.368064472833</v>
      </c>
      <c r="J15" s="16" t="n">
        <f aca="false">(45-$B$5-($A15*J$13*(1+$B$2)/100))/(J$13*(1+$B$2))*100</f>
        <v>323.839563129649</v>
      </c>
      <c r="K15" s="16" t="n">
        <f aca="false">(45-$B$5-($A15*K$13*(1+$B$2)/100))/(K$13*(1+$B$2))*100</f>
        <v>307.02651082088</v>
      </c>
      <c r="L15" s="16" t="n">
        <f aca="false">(45-$B$5-($A15*L$13*(1+$B$2)/100))/(L$13*(1+$B$2))*100</f>
        <v>290.885980604463</v>
      </c>
      <c r="M15" s="16" t="n">
        <f aca="false">(45-$B$5-($A15*M$13*(1+$B$2)/100))/(M$13*(1+$B$2))*100</f>
        <v>275.378412357317</v>
      </c>
      <c r="N15" s="16" t="n">
        <f aca="false">(45-$B$5-($A15*N$13*(1+$B$2)/100))/(N$13*(1+$B$2))*100</f>
        <v>260.467289042753</v>
      </c>
      <c r="O15" s="16" t="n">
        <f aca="false">(45-$B$5-($A15*O$13*(1+$B$2)/100))/(O$13*(1+$B$2))*100</f>
        <v>246.118849626852</v>
      </c>
      <c r="P15" s="16" t="n">
        <f aca="false">(45-$B$5-($A15*P$13*(1+$B$2)/100))/(P$13*(1+$B$2))*100</f>
        <v>232.301833893021</v>
      </c>
      <c r="Q15" s="16" t="n">
        <f aca="false">(45-$B$5-($A15*Q$13*(1+$B$2)/100))/(Q$13*(1+$B$2))*100</f>
        <v>218.987255094966</v>
      </c>
      <c r="R15" s="16" t="n">
        <f aca="false">(45-$B$5-($A15*R$13*(1+$B$2)/100))/(R$13*(1+$B$2))*100</f>
        <v>206.14819696827</v>
      </c>
      <c r="S15" s="16" t="n">
        <f aca="false">(45-$B$5-($A15*S$13*(1+$B$2)/100))/(S$13*(1+$B$2))*100</f>
        <v>193.759632109178</v>
      </c>
      <c r="T15" s="16" t="n">
        <f aca="false">(45-$B$5-($A15*T$13*(1+$B$2)/100))/(T$13*(1+$B$2))*100</f>
        <v>181.798259141778</v>
      </c>
      <c r="U15" s="16" t="n">
        <f aca="false">(45-$B$5-($A15*U$13*(1+$B$2)/100))/(U$13*(1+$B$2))*100</f>
        <v>170.24235644446</v>
      </c>
      <c r="V15" s="16" t="n">
        <f aca="false">(45-$B$5-($A15*V$13*(1+$B$2)/100))/(V$13*(1+$B$2))*100</f>
        <v>159.071650503719</v>
      </c>
      <c r="W15" s="16" t="n">
        <f aca="false">(45-$B$5-($A15*W$13*(1+$B$2)/100))/(W$13*(1+$B$2))*100</f>
        <v>148.267197216773</v>
      </c>
      <c r="X15" s="16" t="n">
        <f aca="false">(45-$B$5-($A15*X$13*(1+$B$2)/100))/(X$13*(1+$B$2))*100</f>
        <v>137.811274681018</v>
      </c>
      <c r="Y15" s="16" t="n">
        <f aca="false">(45-$B$5-($A15*Y$13*(1+$B$2)/100))/(Y$13*(1+$B$2))*100</f>
        <v>127.687286194018</v>
      </c>
    </row>
    <row r="16" customFormat="false" ht="14" hidden="false" customHeight="false" outlineLevel="0" collapsed="false">
      <c r="A16" s="15" t="n">
        <f aca="false">A15+B$8</f>
        <v>525</v>
      </c>
      <c r="B16" s="16" t="n">
        <f aca="false">(45-$B$5-($A16*B$13*(1+$B$2)/100))/(B$13*(1+$B$2))*100</f>
        <v>463.607475755579</v>
      </c>
      <c r="C16" s="16" t="n">
        <f aca="false">(45-$B$5-($A16*C$13*(1+$B$2)/100))/(C$13*(1+$B$2))*100</f>
        <v>439.495098298125</v>
      </c>
      <c r="D16" s="16" t="n">
        <f aca="false">(45-$B$5-($A16*D$13*(1+$B$2)/100))/(D$13*(1+$B$2))*100</f>
        <v>416.530929291027</v>
      </c>
      <c r="E16" s="16" t="n">
        <f aca="false">(45-$B$5-($A16*E$13*(1+$B$2)/100))/(E$13*(1+$B$2))*100</f>
        <v>394.63486116798</v>
      </c>
      <c r="F16" s="16" t="n">
        <f aca="false">(45-$B$5-($A16*F$13*(1+$B$2)/100))/(F$13*(1+$B$2))*100</f>
        <v>373.734068868708</v>
      </c>
      <c r="G16" s="16" t="n">
        <f aca="false">(45-$B$5-($A16*G$13*(1+$B$2)/100))/(G$13*(1+$B$2))*100</f>
        <v>353.762200671625</v>
      </c>
      <c r="H16" s="16" t="n">
        <f aca="false">(45-$B$5-($A16*H$13*(1+$B$2)/100))/(H$13*(1+$B$2))*100</f>
        <v>334.658674570068</v>
      </c>
      <c r="I16" s="16" t="n">
        <f aca="false">(45-$B$5-($A16*I$13*(1+$B$2)/100))/(I$13*(1+$B$2))*100</f>
        <v>316.368064472833</v>
      </c>
      <c r="J16" s="16" t="n">
        <f aca="false">(45-$B$5-($A16*J$13*(1+$B$2)/100))/(J$13*(1+$B$2))*100</f>
        <v>298.839563129649</v>
      </c>
      <c r="K16" s="16" t="n">
        <f aca="false">(45-$B$5-($A16*K$13*(1+$B$2)/100))/(K$13*(1+$B$2))*100</f>
        <v>282.02651082088</v>
      </c>
      <c r="L16" s="16" t="n">
        <f aca="false">(45-$B$5-($A16*L$13*(1+$B$2)/100))/(L$13*(1+$B$2))*100</f>
        <v>265.885980604463</v>
      </c>
      <c r="M16" s="16" t="n">
        <f aca="false">(45-$B$5-($A16*M$13*(1+$B$2)/100))/(M$13*(1+$B$2))*100</f>
        <v>250.378412357316</v>
      </c>
      <c r="N16" s="16" t="n">
        <f aca="false">(45-$B$5-($A16*N$13*(1+$B$2)/100))/(N$13*(1+$B$2))*100</f>
        <v>235.467289042753</v>
      </c>
      <c r="O16" s="16" t="n">
        <f aca="false">(45-$B$5-($A16*O$13*(1+$B$2)/100))/(O$13*(1+$B$2))*100</f>
        <v>221.118849626852</v>
      </c>
      <c r="P16" s="16" t="n">
        <f aca="false">(45-$B$5-($A16*P$13*(1+$B$2)/100))/(P$13*(1+$B$2))*100</f>
        <v>207.301833893021</v>
      </c>
      <c r="Q16" s="16" t="n">
        <f aca="false">(45-$B$5-($A16*Q$13*(1+$B$2)/100))/(Q$13*(1+$B$2))*100</f>
        <v>193.987255094966</v>
      </c>
      <c r="R16" s="16" t="n">
        <f aca="false">(45-$B$5-($A16*R$13*(1+$B$2)/100))/(R$13*(1+$B$2))*100</f>
        <v>181.14819696827</v>
      </c>
      <c r="S16" s="16" t="n">
        <f aca="false">(45-$B$5-($A16*S$13*(1+$B$2)/100))/(S$13*(1+$B$2))*100</f>
        <v>168.759632109178</v>
      </c>
      <c r="T16" s="16" t="n">
        <f aca="false">(45-$B$5-($A16*T$13*(1+$B$2)/100))/(T$13*(1+$B$2))*100</f>
        <v>156.798259141778</v>
      </c>
      <c r="U16" s="16" t="n">
        <f aca="false">(45-$B$5-($A16*U$13*(1+$B$2)/100))/(U$13*(1+$B$2))*100</f>
        <v>145.24235644446</v>
      </c>
      <c r="V16" s="16" t="n">
        <f aca="false">(45-$B$5-($A16*V$13*(1+$B$2)/100))/(V$13*(1+$B$2))*100</f>
        <v>134.071650503719</v>
      </c>
      <c r="W16" s="16" t="n">
        <f aca="false">(45-$B$5-($A16*W$13*(1+$B$2)/100))/(W$13*(1+$B$2))*100</f>
        <v>123.267197216773</v>
      </c>
      <c r="X16" s="16" t="n">
        <f aca="false">(45-$B$5-($A16*X$13*(1+$B$2)/100))/(X$13*(1+$B$2))*100</f>
        <v>112.811274681018</v>
      </c>
      <c r="Y16" s="16" t="n">
        <f aca="false">(45-$B$5-($A16*Y$13*(1+$B$2)/100))/(Y$13*(1+$B$2))*100</f>
        <v>102.687286194018</v>
      </c>
    </row>
    <row r="17" customFormat="false" ht="14" hidden="false" customHeight="false" outlineLevel="0" collapsed="false">
      <c r="A17" s="17" t="n">
        <f aca="false">A16+B$8</f>
        <v>550</v>
      </c>
      <c r="B17" s="16" t="n">
        <f aca="false">(45-$B$5-($A17*B$13*(1+$B$2)/100))/(B$13*(1+$B$2))*100</f>
        <v>438.607475755579</v>
      </c>
      <c r="C17" s="16" t="n">
        <f aca="false">(45-$B$5-($A17*C$13*(1+$B$2)/100))/(C$13*(1+$B$2))*100</f>
        <v>414.495098298125</v>
      </c>
      <c r="D17" s="16" t="n">
        <f aca="false">(45-$B$5-($A17*D$13*(1+$B$2)/100))/(D$13*(1+$B$2))*100</f>
        <v>391.530929291027</v>
      </c>
      <c r="E17" s="16" t="n">
        <f aca="false">(45-$B$5-($A17*E$13*(1+$B$2)/100))/(E$13*(1+$B$2))*100</f>
        <v>369.63486116798</v>
      </c>
      <c r="F17" s="16" t="n">
        <f aca="false">(45-$B$5-($A17*F$13*(1+$B$2)/100))/(F$13*(1+$B$2))*100</f>
        <v>348.734068868708</v>
      </c>
      <c r="G17" s="16" t="n">
        <f aca="false">(45-$B$5-($A17*G$13*(1+$B$2)/100))/(G$13*(1+$B$2))*100</f>
        <v>328.762200671625</v>
      </c>
      <c r="H17" s="16" t="n">
        <f aca="false">(45-$B$5-($A17*H$13*(1+$B$2)/100))/(H$13*(1+$B$2))*100</f>
        <v>309.658674570068</v>
      </c>
      <c r="I17" s="16" t="n">
        <f aca="false">(45-$B$5-($A17*I$13*(1+$B$2)/100))/(I$13*(1+$B$2))*100</f>
        <v>291.368064472833</v>
      </c>
      <c r="J17" s="16" t="n">
        <f aca="false">(45-$B$5-($A17*J$13*(1+$B$2)/100))/(J$13*(1+$B$2))*100</f>
        <v>273.839563129649</v>
      </c>
      <c r="K17" s="16" t="n">
        <f aca="false">(45-$B$5-($A17*K$13*(1+$B$2)/100))/(K$13*(1+$B$2))*100</f>
        <v>257.02651082088</v>
      </c>
      <c r="L17" s="16" t="n">
        <f aca="false">(45-$B$5-($A17*L$13*(1+$B$2)/100))/(L$13*(1+$B$2))*100</f>
        <v>240.885980604463</v>
      </c>
      <c r="M17" s="16" t="n">
        <f aca="false">(45-$B$5-($A17*M$13*(1+$B$2)/100))/(M$13*(1+$B$2))*100</f>
        <v>225.378412357316</v>
      </c>
      <c r="N17" s="16" t="n">
        <f aca="false">(45-$B$5-($A17*N$13*(1+$B$2)/100))/(N$13*(1+$B$2))*100</f>
        <v>210.467289042753</v>
      </c>
      <c r="O17" s="16" t="n">
        <f aca="false">(45-$B$5-($A17*O$13*(1+$B$2)/100))/(O$13*(1+$B$2))*100</f>
        <v>196.118849626852</v>
      </c>
      <c r="P17" s="16" t="n">
        <f aca="false">(45-$B$5-($A17*P$13*(1+$B$2)/100))/(P$13*(1+$B$2))*100</f>
        <v>182.301833893021</v>
      </c>
      <c r="Q17" s="16" t="n">
        <f aca="false">(45-$B$5-($A17*Q$13*(1+$B$2)/100))/(Q$13*(1+$B$2))*100</f>
        <v>168.987255094966</v>
      </c>
      <c r="R17" s="16" t="n">
        <f aca="false">(45-$B$5-($A17*R$13*(1+$B$2)/100))/(R$13*(1+$B$2))*100</f>
        <v>156.14819696827</v>
      </c>
      <c r="S17" s="16" t="n">
        <f aca="false">(45-$B$5-($A17*S$13*(1+$B$2)/100))/(S$13*(1+$B$2))*100</f>
        <v>143.759632109178</v>
      </c>
      <c r="T17" s="16" t="n">
        <f aca="false">(45-$B$5-($A17*T$13*(1+$B$2)/100))/(T$13*(1+$B$2))*100</f>
        <v>131.798259141778</v>
      </c>
      <c r="U17" s="16" t="n">
        <f aca="false">(45-$B$5-($A17*U$13*(1+$B$2)/100))/(U$13*(1+$B$2))*100</f>
        <v>120.24235644446</v>
      </c>
      <c r="V17" s="16" t="n">
        <f aca="false">(45-$B$5-($A17*V$13*(1+$B$2)/100))/(V$13*(1+$B$2))*100</f>
        <v>109.071650503719</v>
      </c>
      <c r="W17" s="16" t="n">
        <f aca="false">(45-$B$5-($A17*W$13*(1+$B$2)/100))/(W$13*(1+$B$2))*100</f>
        <v>98.2671972167728</v>
      </c>
      <c r="X17" s="16" t="n">
        <f aca="false">(45-$B$5-($A17*X$13*(1+$B$2)/100))/(X$13*(1+$B$2))*100</f>
        <v>87.8112746810184</v>
      </c>
      <c r="Y17" s="16" t="n">
        <f aca="false">(45-$B$5-($A17*Y$13*(1+$B$2)/100))/(Y$13*(1+$B$2))*100</f>
        <v>77.6872861940181</v>
      </c>
    </row>
    <row r="18" customFormat="false" ht="14" hidden="false" customHeight="false" outlineLevel="0" collapsed="false">
      <c r="A18" s="15" t="n">
        <f aca="false">A17+B$8</f>
        <v>575</v>
      </c>
      <c r="B18" s="16" t="n">
        <f aca="false">(45-$B$5-($A18*B$13*(1+$B$2)/100))/(B$13*(1+$B$2))*100</f>
        <v>413.607475755579</v>
      </c>
      <c r="C18" s="16" t="n">
        <f aca="false">(45-$B$5-($A18*C$13*(1+$B$2)/100))/(C$13*(1+$B$2))*100</f>
        <v>389.495098298125</v>
      </c>
      <c r="D18" s="16" t="n">
        <f aca="false">(45-$B$5-($A18*D$13*(1+$B$2)/100))/(D$13*(1+$B$2))*100</f>
        <v>366.530929291027</v>
      </c>
      <c r="E18" s="16" t="n">
        <f aca="false">(45-$B$5-($A18*E$13*(1+$B$2)/100))/(E$13*(1+$B$2))*100</f>
        <v>344.63486116798</v>
      </c>
      <c r="F18" s="16" t="n">
        <f aca="false">(45-$B$5-($A18*F$13*(1+$B$2)/100))/(F$13*(1+$B$2))*100</f>
        <v>323.734068868708</v>
      </c>
      <c r="G18" s="16" t="n">
        <f aca="false">(45-$B$5-($A18*G$13*(1+$B$2)/100))/(G$13*(1+$B$2))*100</f>
        <v>303.762200671625</v>
      </c>
      <c r="H18" s="16" t="n">
        <f aca="false">(45-$B$5-($A18*H$13*(1+$B$2)/100))/(H$13*(1+$B$2))*100</f>
        <v>284.658674570068</v>
      </c>
      <c r="I18" s="16" t="n">
        <f aca="false">(45-$B$5-($A18*I$13*(1+$B$2)/100))/(I$13*(1+$B$2))*100</f>
        <v>266.368064472833</v>
      </c>
      <c r="J18" s="16" t="n">
        <f aca="false">(45-$B$5-($A18*J$13*(1+$B$2)/100))/(J$13*(1+$B$2))*100</f>
        <v>248.839563129649</v>
      </c>
      <c r="K18" s="16" t="n">
        <f aca="false">(45-$B$5-($A18*K$13*(1+$B$2)/100))/(K$13*(1+$B$2))*100</f>
        <v>232.02651082088</v>
      </c>
      <c r="L18" s="16" t="n">
        <f aca="false">(45-$B$5-($A18*L$13*(1+$B$2)/100))/(L$13*(1+$B$2))*100</f>
        <v>215.885980604463</v>
      </c>
      <c r="M18" s="16" t="n">
        <f aca="false">(45-$B$5-($A18*M$13*(1+$B$2)/100))/(M$13*(1+$B$2))*100</f>
        <v>200.378412357316</v>
      </c>
      <c r="N18" s="16" t="n">
        <f aca="false">(45-$B$5-($A18*N$13*(1+$B$2)/100))/(N$13*(1+$B$2))*100</f>
        <v>185.467289042753</v>
      </c>
      <c r="O18" s="16" t="n">
        <f aca="false">(45-$B$5-($A18*O$13*(1+$B$2)/100))/(O$13*(1+$B$2))*100</f>
        <v>171.118849626852</v>
      </c>
      <c r="P18" s="16" t="n">
        <f aca="false">(45-$B$5-($A18*P$13*(1+$B$2)/100))/(P$13*(1+$B$2))*100</f>
        <v>157.301833893021</v>
      </c>
      <c r="Q18" s="16" t="n">
        <f aca="false">(45-$B$5-($A18*Q$13*(1+$B$2)/100))/(Q$13*(1+$B$2))*100</f>
        <v>143.987255094966</v>
      </c>
      <c r="R18" s="16" t="n">
        <f aca="false">(45-$B$5-($A18*R$13*(1+$B$2)/100))/(R$13*(1+$B$2))*100</f>
        <v>131.14819696827</v>
      </c>
      <c r="S18" s="16" t="n">
        <f aca="false">(45-$B$5-($A18*S$13*(1+$B$2)/100))/(S$13*(1+$B$2))*100</f>
        <v>118.759632109178</v>
      </c>
      <c r="T18" s="16" t="n">
        <f aca="false">(45-$B$5-($A18*T$13*(1+$B$2)/100))/(T$13*(1+$B$2))*100</f>
        <v>106.798259141778</v>
      </c>
      <c r="U18" s="16" t="n">
        <f aca="false">(45-$B$5-($A18*U$13*(1+$B$2)/100))/(U$13*(1+$B$2))*100</f>
        <v>95.2423564444601</v>
      </c>
      <c r="V18" s="16" t="n">
        <f aca="false">(45-$B$5-($A18*V$13*(1+$B$2)/100))/(V$13*(1+$B$2))*100</f>
        <v>84.071650503719</v>
      </c>
      <c r="W18" s="16" t="n">
        <f aca="false">(45-$B$5-($A18*W$13*(1+$B$2)/100))/(W$13*(1+$B$2))*100</f>
        <v>73.2671972167728</v>
      </c>
      <c r="X18" s="16" t="n">
        <f aca="false">(45-$B$5-($A18*X$13*(1+$B$2)/100))/(X$13*(1+$B$2))*100</f>
        <v>62.8112746810184</v>
      </c>
      <c r="Y18" s="16" t="n">
        <f aca="false">(45-$B$5-($A18*Y$13*(1+$B$2)/100))/(Y$13*(1+$B$2))*100</f>
        <v>52.6872861940181</v>
      </c>
    </row>
    <row r="19" customFormat="false" ht="14" hidden="false" customHeight="false" outlineLevel="0" collapsed="false">
      <c r="A19" s="17" t="n">
        <f aca="false">A18+B$8</f>
        <v>600</v>
      </c>
      <c r="B19" s="16" t="n">
        <f aca="false">(45-$B$5-($A19*B$13*(1+$B$2)/100))/(B$13*(1+$B$2))*100</f>
        <v>388.607475755579</v>
      </c>
      <c r="C19" s="16" t="n">
        <f aca="false">(45-$B$5-($A19*C$13*(1+$B$2)/100))/(C$13*(1+$B$2))*100</f>
        <v>364.495098298125</v>
      </c>
      <c r="D19" s="16" t="n">
        <f aca="false">(45-$B$5-($A19*D$13*(1+$B$2)/100))/(D$13*(1+$B$2))*100</f>
        <v>341.530929291027</v>
      </c>
      <c r="E19" s="16" t="n">
        <f aca="false">(45-$B$5-($A19*E$13*(1+$B$2)/100))/(E$13*(1+$B$2))*100</f>
        <v>319.63486116798</v>
      </c>
      <c r="F19" s="16" t="n">
        <f aca="false">(45-$B$5-($A19*F$13*(1+$B$2)/100))/(F$13*(1+$B$2))*100</f>
        <v>298.734068868708</v>
      </c>
      <c r="G19" s="16" t="n">
        <f aca="false">(45-$B$5-($A19*G$13*(1+$B$2)/100))/(G$13*(1+$B$2))*100</f>
        <v>278.762200671625</v>
      </c>
      <c r="H19" s="16" t="n">
        <f aca="false">(45-$B$5-($A19*H$13*(1+$B$2)/100))/(H$13*(1+$B$2))*100</f>
        <v>259.658674570068</v>
      </c>
      <c r="I19" s="16" t="n">
        <f aca="false">(45-$B$5-($A19*I$13*(1+$B$2)/100))/(I$13*(1+$B$2))*100</f>
        <v>241.368064472833</v>
      </c>
      <c r="J19" s="16" t="n">
        <f aca="false">(45-$B$5-($A19*J$13*(1+$B$2)/100))/(J$13*(1+$B$2))*100</f>
        <v>223.839563129649</v>
      </c>
      <c r="K19" s="16" t="n">
        <f aca="false">(45-$B$5-($A19*K$13*(1+$B$2)/100))/(K$13*(1+$B$2))*100</f>
        <v>207.02651082088</v>
      </c>
      <c r="L19" s="16" t="n">
        <f aca="false">(45-$B$5-($A19*L$13*(1+$B$2)/100))/(L$13*(1+$B$2))*100</f>
        <v>190.885980604463</v>
      </c>
      <c r="M19" s="16" t="n">
        <f aca="false">(45-$B$5-($A19*M$13*(1+$B$2)/100))/(M$13*(1+$B$2))*100</f>
        <v>175.378412357316</v>
      </c>
      <c r="N19" s="16" t="n">
        <f aca="false">(45-$B$5-($A19*N$13*(1+$B$2)/100))/(N$13*(1+$B$2))*100</f>
        <v>160.467289042753</v>
      </c>
      <c r="O19" s="16" t="n">
        <f aca="false">(45-$B$5-($A19*O$13*(1+$B$2)/100))/(O$13*(1+$B$2))*100</f>
        <v>146.118849626852</v>
      </c>
      <c r="P19" s="16" t="n">
        <f aca="false">(45-$B$5-($A19*P$13*(1+$B$2)/100))/(P$13*(1+$B$2))*100</f>
        <v>132.301833893021</v>
      </c>
      <c r="Q19" s="16" t="n">
        <f aca="false">(45-$B$5-($A19*Q$13*(1+$B$2)/100))/(Q$13*(1+$B$2))*100</f>
        <v>118.987255094966</v>
      </c>
      <c r="R19" s="16" t="n">
        <f aca="false">(45-$B$5-($A19*R$13*(1+$B$2)/100))/(R$13*(1+$B$2))*100</f>
        <v>106.14819696827</v>
      </c>
      <c r="S19" s="16" t="n">
        <f aca="false">(45-$B$5-($A19*S$13*(1+$B$2)/100))/(S$13*(1+$B$2))*100</f>
        <v>93.759632109178</v>
      </c>
      <c r="T19" s="16" t="n">
        <f aca="false">(45-$B$5-($A19*T$13*(1+$B$2)/100))/(T$13*(1+$B$2))*100</f>
        <v>81.7982591417783</v>
      </c>
      <c r="U19" s="16" t="n">
        <f aca="false">(45-$B$5-($A19*U$13*(1+$B$2)/100))/(U$13*(1+$B$2))*100</f>
        <v>70.24235644446</v>
      </c>
      <c r="V19" s="16" t="n">
        <f aca="false">(45-$B$5-($A19*V$13*(1+$B$2)/100))/(V$13*(1+$B$2))*100</f>
        <v>59.0716505037191</v>
      </c>
      <c r="W19" s="16" t="n">
        <f aca="false">(45-$B$5-($A19*W$13*(1+$B$2)/100))/(W$13*(1+$B$2))*100</f>
        <v>48.2671972167728</v>
      </c>
      <c r="X19" s="16" t="n">
        <f aca="false">(45-$B$5-($A19*X$13*(1+$B$2)/100))/(X$13*(1+$B$2))*100</f>
        <v>37.8112746810184</v>
      </c>
      <c r="Y19" s="16" t="n">
        <f aca="false">(45-$B$5-($A19*Y$13*(1+$B$2)/100))/(Y$13*(1+$B$2))*100</f>
        <v>27.6872861940181</v>
      </c>
    </row>
    <row r="20" customFormat="false" ht="14" hidden="false" customHeight="false" outlineLevel="0" collapsed="false">
      <c r="A20" s="15" t="n">
        <f aca="false">A19+B$8</f>
        <v>625</v>
      </c>
      <c r="B20" s="16" t="n">
        <f aca="false">(45-$B$5-($A20*B$13*(1+$B$2)/100))/(B$13*(1+$B$2))*100</f>
        <v>363.607475755579</v>
      </c>
      <c r="C20" s="16" t="n">
        <f aca="false">(45-$B$5-($A20*C$13*(1+$B$2)/100))/(C$13*(1+$B$2))*100</f>
        <v>339.495098298125</v>
      </c>
      <c r="D20" s="16" t="n">
        <f aca="false">(45-$B$5-($A20*D$13*(1+$B$2)/100))/(D$13*(1+$B$2))*100</f>
        <v>316.530929291027</v>
      </c>
      <c r="E20" s="16" t="n">
        <f aca="false">(45-$B$5-($A20*E$13*(1+$B$2)/100))/(E$13*(1+$B$2))*100</f>
        <v>294.63486116798</v>
      </c>
      <c r="F20" s="16" t="n">
        <f aca="false">(45-$B$5-($A20*F$13*(1+$B$2)/100))/(F$13*(1+$B$2))*100</f>
        <v>273.734068868708</v>
      </c>
      <c r="G20" s="16" t="n">
        <f aca="false">(45-$B$5-($A20*G$13*(1+$B$2)/100))/(G$13*(1+$B$2))*100</f>
        <v>253.762200671625</v>
      </c>
      <c r="H20" s="16" t="n">
        <f aca="false">(45-$B$5-($A20*H$13*(1+$B$2)/100))/(H$13*(1+$B$2))*100</f>
        <v>234.658674570068</v>
      </c>
      <c r="I20" s="16" t="n">
        <f aca="false">(45-$B$5-($A20*I$13*(1+$B$2)/100))/(I$13*(1+$B$2))*100</f>
        <v>216.368064472833</v>
      </c>
      <c r="J20" s="16" t="n">
        <f aca="false">(45-$B$5-($A20*J$13*(1+$B$2)/100))/(J$13*(1+$B$2))*100</f>
        <v>198.839563129649</v>
      </c>
      <c r="K20" s="16" t="n">
        <f aca="false">(45-$B$5-($A20*K$13*(1+$B$2)/100))/(K$13*(1+$B$2))*100</f>
        <v>182.02651082088</v>
      </c>
      <c r="L20" s="16" t="n">
        <f aca="false">(45-$B$5-($A20*L$13*(1+$B$2)/100))/(L$13*(1+$B$2))*100</f>
        <v>165.885980604463</v>
      </c>
      <c r="M20" s="16" t="n">
        <f aca="false">(45-$B$5-($A20*M$13*(1+$B$2)/100))/(M$13*(1+$B$2))*100</f>
        <v>150.378412357316</v>
      </c>
      <c r="N20" s="16" t="n">
        <f aca="false">(45-$B$5-($A20*N$13*(1+$B$2)/100))/(N$13*(1+$B$2))*100</f>
        <v>135.467289042753</v>
      </c>
      <c r="O20" s="16" t="n">
        <f aca="false">(45-$B$5-($A20*O$13*(1+$B$2)/100))/(O$13*(1+$B$2))*100</f>
        <v>121.118849626852</v>
      </c>
      <c r="P20" s="16" t="n">
        <f aca="false">(45-$B$5-($A20*P$13*(1+$B$2)/100))/(P$13*(1+$B$2))*100</f>
        <v>107.301833893021</v>
      </c>
      <c r="Q20" s="16" t="n">
        <f aca="false">(45-$B$5-($A20*Q$13*(1+$B$2)/100))/(Q$13*(1+$B$2))*100</f>
        <v>93.9872550949663</v>
      </c>
      <c r="R20" s="16" t="n">
        <f aca="false">(45-$B$5-($A20*R$13*(1+$B$2)/100))/(R$13*(1+$B$2))*100</f>
        <v>81.1481969682703</v>
      </c>
      <c r="S20" s="16" t="n">
        <f aca="false">(45-$B$5-($A20*S$13*(1+$B$2)/100))/(S$13*(1+$B$2))*100</f>
        <v>68.7596321091779</v>
      </c>
      <c r="T20" s="16" t="n">
        <f aca="false">(45-$B$5-($A20*T$13*(1+$B$2)/100))/(T$13*(1+$B$2))*100</f>
        <v>56.7982591417783</v>
      </c>
      <c r="U20" s="16" t="n">
        <f aca="false">(45-$B$5-($A20*U$13*(1+$B$2)/100))/(U$13*(1+$B$2))*100</f>
        <v>45.24235644446</v>
      </c>
      <c r="V20" s="16" t="n">
        <f aca="false">(45-$B$5-($A20*V$13*(1+$B$2)/100))/(V$13*(1+$B$2))*100</f>
        <v>34.0716505037191</v>
      </c>
      <c r="W20" s="16" t="n">
        <f aca="false">(45-$B$5-($A20*W$13*(1+$B$2)/100))/(W$13*(1+$B$2))*100</f>
        <v>23.2671972167727</v>
      </c>
      <c r="X20" s="16" t="n">
        <f aca="false">(45-$B$5-($A20*X$13*(1+$B$2)/100))/(X$13*(1+$B$2))*100</f>
        <v>12.8112746810185</v>
      </c>
      <c r="Y20" s="16" t="n">
        <f aca="false">(45-$B$5-($A20*Y$13*(1+$B$2)/100))/(Y$13*(1+$B$2))*100</f>
        <v>2.6872861940181</v>
      </c>
    </row>
    <row r="21" customFormat="false" ht="14" hidden="false" customHeight="false" outlineLevel="0" collapsed="false">
      <c r="A21" s="17" t="n">
        <f aca="false">A20+B$8</f>
        <v>650</v>
      </c>
      <c r="B21" s="16" t="n">
        <f aca="false">(45-$B$5-($A21*B$13*(1+$B$2)/100))/(B$13*(1+$B$2))*100</f>
        <v>338.607475755579</v>
      </c>
      <c r="C21" s="16" t="n">
        <f aca="false">(45-$B$5-($A21*C$13*(1+$B$2)/100))/(C$13*(1+$B$2))*100</f>
        <v>314.495098298126</v>
      </c>
      <c r="D21" s="16" t="n">
        <f aca="false">(45-$B$5-($A21*D$13*(1+$B$2)/100))/(D$13*(1+$B$2))*100</f>
        <v>291.530929291027</v>
      </c>
      <c r="E21" s="16" t="n">
        <f aca="false">(45-$B$5-($A21*E$13*(1+$B$2)/100))/(E$13*(1+$B$2))*100</f>
        <v>269.63486116798</v>
      </c>
      <c r="F21" s="16" t="n">
        <f aca="false">(45-$B$5-($A21*F$13*(1+$B$2)/100))/(F$13*(1+$B$2))*100</f>
        <v>248.734068868708</v>
      </c>
      <c r="G21" s="16" t="n">
        <f aca="false">(45-$B$5-($A21*G$13*(1+$B$2)/100))/(G$13*(1+$B$2))*100</f>
        <v>228.762200671625</v>
      </c>
      <c r="H21" s="16" t="n">
        <f aca="false">(45-$B$5-($A21*H$13*(1+$B$2)/100))/(H$13*(1+$B$2))*100</f>
        <v>209.658674570068</v>
      </c>
      <c r="I21" s="16" t="n">
        <f aca="false">(45-$B$5-($A21*I$13*(1+$B$2)/100))/(I$13*(1+$B$2))*100</f>
        <v>191.368064472833</v>
      </c>
      <c r="J21" s="16" t="n">
        <f aca="false">(45-$B$5-($A21*J$13*(1+$B$2)/100))/(J$13*(1+$B$2))*100</f>
        <v>173.839563129649</v>
      </c>
      <c r="K21" s="16" t="n">
        <f aca="false">(45-$B$5-($A21*K$13*(1+$B$2)/100))/(K$13*(1+$B$2))*100</f>
        <v>157.02651082088</v>
      </c>
      <c r="L21" s="16" t="n">
        <f aca="false">(45-$B$5-($A21*L$13*(1+$B$2)/100))/(L$13*(1+$B$2))*100</f>
        <v>140.885980604463</v>
      </c>
      <c r="M21" s="16" t="n">
        <f aca="false">(45-$B$5-($A21*M$13*(1+$B$2)/100))/(M$13*(1+$B$2))*100</f>
        <v>125.378412357317</v>
      </c>
      <c r="N21" s="16" t="n">
        <f aca="false">(45-$B$5-($A21*N$13*(1+$B$2)/100))/(N$13*(1+$B$2))*100</f>
        <v>110.467289042753</v>
      </c>
      <c r="O21" s="16" t="n">
        <f aca="false">(45-$B$5-($A21*O$13*(1+$B$2)/100))/(O$13*(1+$B$2))*100</f>
        <v>96.1188496268517</v>
      </c>
      <c r="P21" s="16" t="n">
        <f aca="false">(45-$B$5-($A21*P$13*(1+$B$2)/100))/(P$13*(1+$B$2))*100</f>
        <v>82.3018338930211</v>
      </c>
      <c r="Q21" s="16" t="n">
        <f aca="false">(45-$B$5-($A21*Q$13*(1+$B$2)/100))/(Q$13*(1+$B$2))*100</f>
        <v>68.9872550949662</v>
      </c>
      <c r="R21" s="16" t="n">
        <f aca="false">(45-$B$5-($A21*R$13*(1+$B$2)/100))/(R$13*(1+$B$2))*100</f>
        <v>56.1481969682704</v>
      </c>
      <c r="S21" s="16" t="n">
        <f aca="false">(45-$B$5-($A21*S$13*(1+$B$2)/100))/(S$13*(1+$B$2))*100</f>
        <v>43.7596321091779</v>
      </c>
      <c r="T21" s="16" t="n">
        <f aca="false">(45-$B$5-($A21*T$13*(1+$B$2)/100))/(T$13*(1+$B$2))*100</f>
        <v>31.7982591417783</v>
      </c>
      <c r="U21" s="16" t="n">
        <f aca="false">(45-$B$5-($A21*U$13*(1+$B$2)/100))/(U$13*(1+$B$2))*100</f>
        <v>20.2423564444599</v>
      </c>
      <c r="V21" s="16" t="n">
        <f aca="false">(45-$B$5-($A21*V$13*(1+$B$2)/100))/(V$13*(1+$B$2))*100</f>
        <v>9.07165050371892</v>
      </c>
      <c r="W21" s="16" t="n">
        <f aca="false">(45-$B$5-($A21*W$13*(1+$B$2)/100))/(W$13*(1+$B$2))*100</f>
        <v>-1.73280278322718</v>
      </c>
      <c r="X21" s="16" t="n">
        <f aca="false">(45-$B$5-($A21*X$13*(1+$B$2)/100))/(X$13*(1+$B$2))*100</f>
        <v>-12.1887253189816</v>
      </c>
      <c r="Y21" s="16" t="n">
        <f aca="false">(45-$B$5-($A21*Y$13*(1+$B$2)/100))/(Y$13*(1+$B$2))*100</f>
        <v>-22.3127138059819</v>
      </c>
    </row>
    <row r="22" customFormat="false" ht="14" hidden="false" customHeight="false" outlineLevel="0" collapsed="false">
      <c r="A22" s="15" t="n">
        <f aca="false">A21+B$8</f>
        <v>675</v>
      </c>
      <c r="B22" s="16" t="n">
        <f aca="false">(45-$B$5-($A22*B$13*(1+$B$2)/100))/(B$13*(1+$B$2))*100</f>
        <v>313.607475755579</v>
      </c>
      <c r="C22" s="16" t="n">
        <f aca="false">(45-$B$5-($A22*C$13*(1+$B$2)/100))/(C$13*(1+$B$2))*100</f>
        <v>289.495098298126</v>
      </c>
      <c r="D22" s="16" t="n">
        <f aca="false">(45-$B$5-($A22*D$13*(1+$B$2)/100))/(D$13*(1+$B$2))*100</f>
        <v>266.530929291027</v>
      </c>
      <c r="E22" s="16" t="n">
        <f aca="false">(45-$B$5-($A22*E$13*(1+$B$2)/100))/(E$13*(1+$B$2))*100</f>
        <v>244.63486116798</v>
      </c>
      <c r="F22" s="16" t="n">
        <f aca="false">(45-$B$5-($A22*F$13*(1+$B$2)/100))/(F$13*(1+$B$2))*100</f>
        <v>223.734068868708</v>
      </c>
      <c r="G22" s="16" t="n">
        <f aca="false">(45-$B$5-($A22*G$13*(1+$B$2)/100))/(G$13*(1+$B$2))*100</f>
        <v>203.762200671625</v>
      </c>
      <c r="H22" s="16" t="n">
        <f aca="false">(45-$B$5-($A22*H$13*(1+$B$2)/100))/(H$13*(1+$B$2))*100</f>
        <v>184.658674570068</v>
      </c>
      <c r="I22" s="16" t="n">
        <f aca="false">(45-$B$5-($A22*I$13*(1+$B$2)/100))/(I$13*(1+$B$2))*100</f>
        <v>166.368064472833</v>
      </c>
      <c r="J22" s="16" t="n">
        <f aca="false">(45-$B$5-($A22*J$13*(1+$B$2)/100))/(J$13*(1+$B$2))*100</f>
        <v>148.839563129649</v>
      </c>
      <c r="K22" s="16" t="n">
        <f aca="false">(45-$B$5-($A22*K$13*(1+$B$2)/100))/(K$13*(1+$B$2))*100</f>
        <v>132.02651082088</v>
      </c>
      <c r="L22" s="16" t="n">
        <f aca="false">(45-$B$5-($A22*L$13*(1+$B$2)/100))/(L$13*(1+$B$2))*100</f>
        <v>115.885980604463</v>
      </c>
      <c r="M22" s="16" t="n">
        <f aca="false">(45-$B$5-($A22*M$13*(1+$B$2)/100))/(M$13*(1+$B$2))*100</f>
        <v>100.378412357317</v>
      </c>
      <c r="N22" s="16" t="n">
        <f aca="false">(45-$B$5-($A22*N$13*(1+$B$2)/100))/(N$13*(1+$B$2))*100</f>
        <v>85.4672890427527</v>
      </c>
      <c r="O22" s="16" t="n">
        <f aca="false">(45-$B$5-($A22*O$13*(1+$B$2)/100))/(O$13*(1+$B$2))*100</f>
        <v>71.1188496268517</v>
      </c>
      <c r="P22" s="16" t="n">
        <f aca="false">(45-$B$5-($A22*P$13*(1+$B$2)/100))/(P$13*(1+$B$2))*100</f>
        <v>57.301833893021</v>
      </c>
      <c r="Q22" s="16" t="n">
        <f aca="false">(45-$B$5-($A22*Q$13*(1+$B$2)/100))/(Q$13*(1+$B$2))*100</f>
        <v>43.9872550949662</v>
      </c>
      <c r="R22" s="16" t="n">
        <f aca="false">(45-$B$5-($A22*R$13*(1+$B$2)/100))/(R$13*(1+$B$2))*100</f>
        <v>31.1481969682704</v>
      </c>
      <c r="S22" s="16" t="n">
        <f aca="false">(45-$B$5-($A22*S$13*(1+$B$2)/100))/(S$13*(1+$B$2))*100</f>
        <v>18.759632109178</v>
      </c>
      <c r="T22" s="16" t="n">
        <f aca="false">(45-$B$5-($A22*T$13*(1+$B$2)/100))/(T$13*(1+$B$2))*100</f>
        <v>6.79825914177832</v>
      </c>
      <c r="U22" s="16" t="n">
        <f aca="false">(45-$B$5-($A22*U$13*(1+$B$2)/100))/(U$13*(1+$B$2))*100</f>
        <v>-4.75764355554009</v>
      </c>
      <c r="V22" s="16" t="n">
        <f aca="false">(45-$B$5-($A22*V$13*(1+$B$2)/100))/(V$13*(1+$B$2))*100</f>
        <v>-15.928349496281</v>
      </c>
      <c r="W22" s="16" t="n">
        <f aca="false">(45-$B$5-($A22*W$13*(1+$B$2)/100))/(W$13*(1+$B$2))*100</f>
        <v>-26.7328027832272</v>
      </c>
      <c r="X22" s="16" t="n">
        <f aca="false">(45-$B$5-($A22*X$13*(1+$B$2)/100))/(X$13*(1+$B$2))*100</f>
        <v>-37.1887253189815</v>
      </c>
      <c r="Y22" s="16" t="n">
        <f aca="false">(45-$B$5-($A22*Y$13*(1+$B$2)/100))/(Y$13*(1+$B$2))*100</f>
        <v>-47.3127138059818</v>
      </c>
    </row>
    <row r="23" customFormat="false" ht="14" hidden="false" customHeight="false" outlineLevel="0" collapsed="false">
      <c r="A23" s="17" t="n">
        <f aca="false">A22+B$8</f>
        <v>700</v>
      </c>
      <c r="B23" s="16" t="n">
        <f aca="false">(45-$B$5-($A23*B$13*(1+$B$2)/100))/(B$13*(1+$B$2))*100</f>
        <v>288.607475755579</v>
      </c>
      <c r="C23" s="16" t="n">
        <f aca="false">(45-$B$5-($A23*C$13*(1+$B$2)/100))/(C$13*(1+$B$2))*100</f>
        <v>264.495098298125</v>
      </c>
      <c r="D23" s="16" t="n">
        <f aca="false">(45-$B$5-($A23*D$13*(1+$B$2)/100))/(D$13*(1+$B$2))*100</f>
        <v>241.530929291027</v>
      </c>
      <c r="E23" s="16" t="n">
        <f aca="false">(45-$B$5-($A23*E$13*(1+$B$2)/100))/(E$13*(1+$B$2))*100</f>
        <v>219.63486116798</v>
      </c>
      <c r="F23" s="16" t="n">
        <f aca="false">(45-$B$5-($A23*F$13*(1+$B$2)/100))/(F$13*(1+$B$2))*100</f>
        <v>198.734068868708</v>
      </c>
      <c r="G23" s="16" t="n">
        <f aca="false">(45-$B$5-($A23*G$13*(1+$B$2)/100))/(G$13*(1+$B$2))*100</f>
        <v>178.762200671625</v>
      </c>
      <c r="H23" s="16" t="n">
        <f aca="false">(45-$B$5-($A23*H$13*(1+$B$2)/100))/(H$13*(1+$B$2))*100</f>
        <v>159.658674570068</v>
      </c>
      <c r="I23" s="16" t="n">
        <f aca="false">(45-$B$5-($A23*I$13*(1+$B$2)/100))/(I$13*(1+$B$2))*100</f>
        <v>141.368064472833</v>
      </c>
      <c r="J23" s="16" t="n">
        <f aca="false">(45-$B$5-($A23*J$13*(1+$B$2)/100))/(J$13*(1+$B$2))*100</f>
        <v>123.839563129649</v>
      </c>
      <c r="K23" s="16" t="n">
        <f aca="false">(45-$B$5-($A23*K$13*(1+$B$2)/100))/(K$13*(1+$B$2))*100</f>
        <v>107.02651082088</v>
      </c>
      <c r="L23" s="16" t="n">
        <f aca="false">(45-$B$5-($A23*L$13*(1+$B$2)/100))/(L$13*(1+$B$2))*100</f>
        <v>90.8859806044628</v>
      </c>
      <c r="M23" s="16" t="n">
        <f aca="false">(45-$B$5-($A23*M$13*(1+$B$2)/100))/(M$13*(1+$B$2))*100</f>
        <v>75.3784123573165</v>
      </c>
      <c r="N23" s="16" t="n">
        <f aca="false">(45-$B$5-($A23*N$13*(1+$B$2)/100))/(N$13*(1+$B$2))*100</f>
        <v>60.4672890427527</v>
      </c>
      <c r="O23" s="16" t="n">
        <f aca="false">(45-$B$5-($A23*O$13*(1+$B$2)/100))/(O$13*(1+$B$2))*100</f>
        <v>46.1188496268517</v>
      </c>
      <c r="P23" s="16" t="n">
        <f aca="false">(45-$B$5-($A23*P$13*(1+$B$2)/100))/(P$13*(1+$B$2))*100</f>
        <v>32.3018338930211</v>
      </c>
      <c r="Q23" s="16" t="n">
        <f aca="false">(45-$B$5-($A23*Q$13*(1+$B$2)/100))/(Q$13*(1+$B$2))*100</f>
        <v>18.9872550949662</v>
      </c>
      <c r="R23" s="16" t="n">
        <f aca="false">(45-$B$5-($A23*R$13*(1+$B$2)/100))/(R$13*(1+$B$2))*100</f>
        <v>6.14819696827049</v>
      </c>
      <c r="S23" s="16" t="n">
        <f aca="false">(45-$B$5-($A23*S$13*(1+$B$2)/100))/(S$13*(1+$B$2))*100</f>
        <v>-6.24036789082213</v>
      </c>
      <c r="T23" s="16" t="n">
        <f aca="false">(45-$B$5-($A23*T$13*(1+$B$2)/100))/(T$13*(1+$B$2))*100</f>
        <v>-18.2017408582217</v>
      </c>
      <c r="U23" s="16" t="n">
        <f aca="false">(45-$B$5-($A23*U$13*(1+$B$2)/100))/(U$13*(1+$B$2))*100</f>
        <v>-29.75764355554</v>
      </c>
      <c r="V23" s="16" t="n">
        <f aca="false">(45-$B$5-($A23*V$13*(1+$B$2)/100))/(V$13*(1+$B$2))*100</f>
        <v>-40.928349496281</v>
      </c>
      <c r="W23" s="16" t="n">
        <f aca="false">(45-$B$5-($A23*W$13*(1+$B$2)/100))/(W$13*(1+$B$2))*100</f>
        <v>-51.7328027832273</v>
      </c>
      <c r="X23" s="16" t="n">
        <f aca="false">(45-$B$5-($A23*X$13*(1+$B$2)/100))/(X$13*(1+$B$2))*100</f>
        <v>-62.1887253189816</v>
      </c>
      <c r="Y23" s="16" t="n">
        <f aca="false">(45-$B$5-($A23*Y$13*(1+$B$2)/100))/(Y$13*(1+$B$2))*100</f>
        <v>-72.3127138059818</v>
      </c>
    </row>
    <row r="24" customFormat="false" ht="14" hidden="false" customHeight="false" outlineLevel="0" collapsed="false">
      <c r="A24" s="15" t="n">
        <f aca="false">A23+B$8</f>
        <v>725</v>
      </c>
      <c r="B24" s="16" t="n">
        <f aca="false">(45-$B$5-($A24*B$13*(1+$B$2)/100))/(B$13*(1+$B$2))*100</f>
        <v>263.607475755578</v>
      </c>
      <c r="C24" s="16" t="n">
        <f aca="false">(45-$B$5-($A24*C$13*(1+$B$2)/100))/(C$13*(1+$B$2))*100</f>
        <v>239.495098298125</v>
      </c>
      <c r="D24" s="16" t="n">
        <f aca="false">(45-$B$5-($A24*D$13*(1+$B$2)/100))/(D$13*(1+$B$2))*100</f>
        <v>216.530929291027</v>
      </c>
      <c r="E24" s="16" t="n">
        <f aca="false">(45-$B$5-($A24*E$13*(1+$B$2)/100))/(E$13*(1+$B$2))*100</f>
        <v>194.63486116798</v>
      </c>
      <c r="F24" s="16" t="n">
        <f aca="false">(45-$B$5-($A24*F$13*(1+$B$2)/100))/(F$13*(1+$B$2))*100</f>
        <v>173.734068868708</v>
      </c>
      <c r="G24" s="16" t="n">
        <f aca="false">(45-$B$5-($A24*G$13*(1+$B$2)/100))/(G$13*(1+$B$2))*100</f>
        <v>153.762200671625</v>
      </c>
      <c r="H24" s="16" t="n">
        <f aca="false">(45-$B$5-($A24*H$13*(1+$B$2)/100))/(H$13*(1+$B$2))*100</f>
        <v>134.658674570068</v>
      </c>
      <c r="I24" s="16" t="n">
        <f aca="false">(45-$B$5-($A24*I$13*(1+$B$2)/100))/(I$13*(1+$B$2))*100</f>
        <v>116.368064472833</v>
      </c>
      <c r="J24" s="16" t="n">
        <f aca="false">(45-$B$5-($A24*J$13*(1+$B$2)/100))/(J$13*(1+$B$2))*100</f>
        <v>98.8395631296488</v>
      </c>
      <c r="K24" s="16" t="n">
        <f aca="false">(45-$B$5-($A24*K$13*(1+$B$2)/100))/(K$13*(1+$B$2))*100</f>
        <v>82.0265108208804</v>
      </c>
      <c r="L24" s="16" t="n">
        <f aca="false">(45-$B$5-($A24*L$13*(1+$B$2)/100))/(L$13*(1+$B$2))*100</f>
        <v>65.8859806044628</v>
      </c>
      <c r="M24" s="16" t="n">
        <f aca="false">(45-$B$5-($A24*M$13*(1+$B$2)/100))/(M$13*(1+$B$2))*100</f>
        <v>50.3784123573166</v>
      </c>
      <c r="N24" s="16" t="n">
        <f aca="false">(45-$B$5-($A24*N$13*(1+$B$2)/100))/(N$13*(1+$B$2))*100</f>
        <v>35.4672890427527</v>
      </c>
      <c r="O24" s="16" t="n">
        <f aca="false">(45-$B$5-($A24*O$13*(1+$B$2)/100))/(O$13*(1+$B$2))*100</f>
        <v>21.1188496268517</v>
      </c>
      <c r="P24" s="16" t="n">
        <f aca="false">(45-$B$5-($A24*P$13*(1+$B$2)/100))/(P$13*(1+$B$2))*100</f>
        <v>7.30183389302091</v>
      </c>
      <c r="Q24" s="16" t="n">
        <f aca="false">(45-$B$5-($A24*Q$13*(1+$B$2)/100))/(Q$13*(1+$B$2))*100</f>
        <v>-6.0127449050337</v>
      </c>
      <c r="R24" s="16" t="n">
        <f aca="false">(45-$B$5-($A24*R$13*(1+$B$2)/100))/(R$13*(1+$B$2))*100</f>
        <v>-18.8518030317295</v>
      </c>
      <c r="S24" s="16" t="n">
        <f aca="false">(45-$B$5-($A24*S$13*(1+$B$2)/100))/(S$13*(1+$B$2))*100</f>
        <v>-31.240367890822</v>
      </c>
      <c r="T24" s="16" t="n">
        <f aca="false">(45-$B$5-($A24*T$13*(1+$B$2)/100))/(T$13*(1+$B$2))*100</f>
        <v>-43.2017408582217</v>
      </c>
      <c r="U24" s="16" t="n">
        <f aca="false">(45-$B$5-($A24*U$13*(1+$B$2)/100))/(U$13*(1+$B$2))*100</f>
        <v>-54.7576435555399</v>
      </c>
      <c r="V24" s="16" t="n">
        <f aca="false">(45-$B$5-($A24*V$13*(1+$B$2)/100))/(V$13*(1+$B$2))*100</f>
        <v>-65.928349496281</v>
      </c>
      <c r="W24" s="16" t="n">
        <f aca="false">(45-$B$5-($A24*W$13*(1+$B$2)/100))/(W$13*(1+$B$2))*100</f>
        <v>-76.7328027832272</v>
      </c>
      <c r="X24" s="16" t="n">
        <f aca="false">(45-$B$5-($A24*X$13*(1+$B$2)/100))/(X$13*(1+$B$2))*100</f>
        <v>-87.1887253189816</v>
      </c>
      <c r="Y24" s="16" t="n">
        <f aca="false">(45-$B$5-($A24*Y$13*(1+$B$2)/100))/(Y$13*(1+$B$2))*100</f>
        <v>-97.3127138059819</v>
      </c>
    </row>
    <row r="25" customFormat="false" ht="14" hidden="false" customHeight="false" outlineLevel="0" collapsed="false">
      <c r="A25" s="17" t="n">
        <f aca="false">A24+B$8</f>
        <v>750</v>
      </c>
      <c r="B25" s="16" t="n">
        <f aca="false">(45-$B$5-($A25*B$13*(1+$B$2)/100))/(B$13*(1+$B$2))*100</f>
        <v>238.607475755578</v>
      </c>
      <c r="C25" s="16" t="n">
        <f aca="false">(45-$B$5-($A25*C$13*(1+$B$2)/100))/(C$13*(1+$B$2))*100</f>
        <v>214.495098298126</v>
      </c>
      <c r="D25" s="16" t="n">
        <f aca="false">(45-$B$5-($A25*D$13*(1+$B$2)/100))/(D$13*(1+$B$2))*100</f>
        <v>191.530929291027</v>
      </c>
      <c r="E25" s="16" t="n">
        <f aca="false">(45-$B$5-($A25*E$13*(1+$B$2)/100))/(E$13*(1+$B$2))*100</f>
        <v>169.63486116798</v>
      </c>
      <c r="F25" s="16" t="n">
        <f aca="false">(45-$B$5-($A25*F$13*(1+$B$2)/100))/(F$13*(1+$B$2))*100</f>
        <v>148.734068868708</v>
      </c>
      <c r="G25" s="16" t="n">
        <f aca="false">(45-$B$5-($A25*G$13*(1+$B$2)/100))/(G$13*(1+$B$2))*100</f>
        <v>128.762200671625</v>
      </c>
      <c r="H25" s="16" t="n">
        <f aca="false">(45-$B$5-($A25*H$13*(1+$B$2)/100))/(H$13*(1+$B$2))*100</f>
        <v>109.658674570068</v>
      </c>
      <c r="I25" s="16" t="n">
        <f aca="false">(45-$B$5-($A25*I$13*(1+$B$2)/100))/(I$13*(1+$B$2))*100</f>
        <v>91.3680644728328</v>
      </c>
      <c r="J25" s="16" t="n">
        <f aca="false">(45-$B$5-($A25*J$13*(1+$B$2)/100))/(J$13*(1+$B$2))*100</f>
        <v>73.8395631296488</v>
      </c>
      <c r="K25" s="16" t="n">
        <f aca="false">(45-$B$5-($A25*K$13*(1+$B$2)/100))/(K$13*(1+$B$2))*100</f>
        <v>57.0265108208803</v>
      </c>
      <c r="L25" s="16" t="n">
        <f aca="false">(45-$B$5-($A25*L$13*(1+$B$2)/100))/(L$13*(1+$B$2))*100</f>
        <v>40.8859806044629</v>
      </c>
      <c r="M25" s="16" t="n">
        <f aca="false">(45-$B$5-($A25*M$13*(1+$B$2)/100))/(M$13*(1+$B$2))*100</f>
        <v>25.3784123573166</v>
      </c>
      <c r="N25" s="16" t="n">
        <f aca="false">(45-$B$5-($A25*N$13*(1+$B$2)/100))/(N$13*(1+$B$2))*100</f>
        <v>10.4672890427526</v>
      </c>
      <c r="O25" s="16" t="n">
        <f aca="false">(45-$B$5-($A25*O$13*(1+$B$2)/100))/(O$13*(1+$B$2))*100</f>
        <v>-3.88115037314821</v>
      </c>
      <c r="P25" s="16" t="n">
        <f aca="false">(45-$B$5-($A25*P$13*(1+$B$2)/100))/(P$13*(1+$B$2))*100</f>
        <v>-17.698166106979</v>
      </c>
      <c r="Q25" s="16" t="n">
        <f aca="false">(45-$B$5-($A25*Q$13*(1+$B$2)/100))/(Q$13*(1+$B$2))*100</f>
        <v>-31.0127449050339</v>
      </c>
      <c r="R25" s="16" t="n">
        <f aca="false">(45-$B$5-($A25*R$13*(1+$B$2)/100))/(R$13*(1+$B$2))*100</f>
        <v>-43.8518030317297</v>
      </c>
      <c r="S25" s="16" t="n">
        <f aca="false">(45-$B$5-($A25*S$13*(1+$B$2)/100))/(S$13*(1+$B$2))*100</f>
        <v>-56.2403678908221</v>
      </c>
      <c r="T25" s="16" t="n">
        <f aca="false">(45-$B$5-($A25*T$13*(1+$B$2)/100))/(T$13*(1+$B$2))*100</f>
        <v>-68.2017408582218</v>
      </c>
      <c r="U25" s="16" t="n">
        <f aca="false">(45-$B$5-($A25*U$13*(1+$B$2)/100))/(U$13*(1+$B$2))*100</f>
        <v>-79.75764355554</v>
      </c>
      <c r="V25" s="16" t="n">
        <f aca="false">(45-$B$5-($A25*V$13*(1+$B$2)/100))/(V$13*(1+$B$2))*100</f>
        <v>-90.9283494962809</v>
      </c>
      <c r="W25" s="16" t="n">
        <f aca="false">(45-$B$5-($A25*W$13*(1+$B$2)/100))/(W$13*(1+$B$2))*100</f>
        <v>-101.732802783227</v>
      </c>
      <c r="X25" s="16" t="n">
        <f aca="false">(45-$B$5-($A25*X$13*(1+$B$2)/100))/(X$13*(1+$B$2))*100</f>
        <v>-112.188725318982</v>
      </c>
      <c r="Y25" s="16" t="n">
        <f aca="false">(45-$B$5-($A25*Y$13*(1+$B$2)/100))/(Y$13*(1+$B$2))*100</f>
        <v>-122.312713805982</v>
      </c>
    </row>
    <row r="26" customFormat="false" ht="14" hidden="false" customHeight="false" outlineLevel="0" collapsed="false">
      <c r="A26" s="15" t="n">
        <f aca="false">A25+B$8</f>
        <v>775</v>
      </c>
      <c r="B26" s="16" t="n">
        <f aca="false">(45-$B$5-($A26*B$13*(1+$B$2)/100))/(B$13*(1+$B$2))*100</f>
        <v>213.607475755579</v>
      </c>
      <c r="C26" s="16" t="n">
        <f aca="false">(45-$B$5-($A26*C$13*(1+$B$2)/100))/(C$13*(1+$B$2))*100</f>
        <v>189.495098298125</v>
      </c>
      <c r="D26" s="16" t="n">
        <f aca="false">(45-$B$5-($A26*D$13*(1+$B$2)/100))/(D$13*(1+$B$2))*100</f>
        <v>166.530929291027</v>
      </c>
      <c r="E26" s="16" t="n">
        <f aca="false">(45-$B$5-($A26*E$13*(1+$B$2)/100))/(E$13*(1+$B$2))*100</f>
        <v>144.63486116798</v>
      </c>
      <c r="F26" s="16" t="n">
        <f aca="false">(45-$B$5-($A26*F$13*(1+$B$2)/100))/(F$13*(1+$B$2))*100</f>
        <v>123.734068868708</v>
      </c>
      <c r="G26" s="16" t="n">
        <f aca="false">(45-$B$5-($A26*G$13*(1+$B$2)/100))/(G$13*(1+$B$2))*100</f>
        <v>103.762200671625</v>
      </c>
      <c r="H26" s="16" t="n">
        <f aca="false">(45-$B$5-($A26*H$13*(1+$B$2)/100))/(H$13*(1+$B$2))*100</f>
        <v>84.6586745700684</v>
      </c>
      <c r="I26" s="16" t="n">
        <f aca="false">(45-$B$5-($A26*I$13*(1+$B$2)/100))/(I$13*(1+$B$2))*100</f>
        <v>66.3680644728328</v>
      </c>
      <c r="J26" s="16" t="n">
        <f aca="false">(45-$B$5-($A26*J$13*(1+$B$2)/100))/(J$13*(1+$B$2))*100</f>
        <v>48.8395631296488</v>
      </c>
      <c r="K26" s="16" t="n">
        <f aca="false">(45-$B$5-($A26*K$13*(1+$B$2)/100))/(K$13*(1+$B$2))*100</f>
        <v>32.0265108208803</v>
      </c>
      <c r="L26" s="16" t="n">
        <f aca="false">(45-$B$5-($A26*L$13*(1+$B$2)/100))/(L$13*(1+$B$2))*100</f>
        <v>15.8859806044629</v>
      </c>
      <c r="M26" s="16" t="n">
        <f aca="false">(45-$B$5-($A26*M$13*(1+$B$2)/100))/(M$13*(1+$B$2))*100</f>
        <v>0.378412357316613</v>
      </c>
      <c r="N26" s="16" t="n">
        <f aca="false">(45-$B$5-($A26*N$13*(1+$B$2)/100))/(N$13*(1+$B$2))*100</f>
        <v>-14.5327109572473</v>
      </c>
      <c r="O26" s="16" t="n">
        <f aca="false">(45-$B$5-($A26*O$13*(1+$B$2)/100))/(O$13*(1+$B$2))*100</f>
        <v>-28.8811503731482</v>
      </c>
      <c r="P26" s="16" t="n">
        <f aca="false">(45-$B$5-($A26*P$13*(1+$B$2)/100))/(P$13*(1+$B$2))*100</f>
        <v>-42.6981661069788</v>
      </c>
      <c r="Q26" s="16" t="n">
        <f aca="false">(45-$B$5-($A26*Q$13*(1+$B$2)/100))/(Q$13*(1+$B$2))*100</f>
        <v>-56.0127449050338</v>
      </c>
      <c r="R26" s="16" t="n">
        <f aca="false">(45-$B$5-($A26*R$13*(1+$B$2)/100))/(R$13*(1+$B$2))*100</f>
        <v>-68.8518030317296</v>
      </c>
      <c r="S26" s="16" t="n">
        <f aca="false">(45-$B$5-($A26*S$13*(1+$B$2)/100))/(S$13*(1+$B$2))*100</f>
        <v>-81.240367890822</v>
      </c>
      <c r="T26" s="16" t="n">
        <f aca="false">(45-$B$5-($A26*T$13*(1+$B$2)/100))/(T$13*(1+$B$2))*100</f>
        <v>-93.2017408582217</v>
      </c>
      <c r="U26" s="16" t="n">
        <f aca="false">(45-$B$5-($A26*U$13*(1+$B$2)/100))/(U$13*(1+$B$2))*100</f>
        <v>-104.75764355554</v>
      </c>
      <c r="V26" s="16" t="n">
        <f aca="false">(45-$B$5-($A26*V$13*(1+$B$2)/100))/(V$13*(1+$B$2))*100</f>
        <v>-115.928349496281</v>
      </c>
      <c r="W26" s="16" t="n">
        <f aca="false">(45-$B$5-($A26*W$13*(1+$B$2)/100))/(W$13*(1+$B$2))*100</f>
        <v>-126.732802783227</v>
      </c>
      <c r="X26" s="16" t="n">
        <f aca="false">(45-$B$5-($A26*X$13*(1+$B$2)/100))/(X$13*(1+$B$2))*100</f>
        <v>-137.188725318982</v>
      </c>
      <c r="Y26" s="16" t="n">
        <f aca="false">(45-$B$5-($A26*Y$13*(1+$B$2)/100))/(Y$13*(1+$B$2))*100</f>
        <v>-147.312713805982</v>
      </c>
    </row>
    <row r="27" customFormat="false" ht="14" hidden="false" customHeight="false" outlineLevel="0" collapsed="false">
      <c r="A27" s="17" t="n">
        <f aca="false">A26+B$8</f>
        <v>800</v>
      </c>
      <c r="B27" s="16" t="n">
        <f aca="false">(45-$B$5-($A27*B$13*(1+$B$2)/100))/(B$13*(1+$B$2))*100</f>
        <v>188.607475755579</v>
      </c>
      <c r="C27" s="16" t="n">
        <f aca="false">(45-$B$5-($A27*C$13*(1+$B$2)/100))/(C$13*(1+$B$2))*100</f>
        <v>164.495098298126</v>
      </c>
      <c r="D27" s="16" t="n">
        <f aca="false">(45-$B$5-($A27*D$13*(1+$B$2)/100))/(D$13*(1+$B$2))*100</f>
        <v>141.530929291027</v>
      </c>
      <c r="E27" s="16" t="n">
        <f aca="false">(45-$B$5-($A27*E$13*(1+$B$2)/100))/(E$13*(1+$B$2))*100</f>
        <v>119.63486116798</v>
      </c>
      <c r="F27" s="16" t="n">
        <f aca="false">(45-$B$5-($A27*F$13*(1+$B$2)/100))/(F$13*(1+$B$2))*100</f>
        <v>98.7340688687076</v>
      </c>
      <c r="G27" s="16" t="n">
        <f aca="false">(45-$B$5-($A27*G$13*(1+$B$2)/100))/(G$13*(1+$B$2))*100</f>
        <v>78.7622006716254</v>
      </c>
      <c r="H27" s="16" t="n">
        <f aca="false">(45-$B$5-($A27*H$13*(1+$B$2)/100))/(H$13*(1+$B$2))*100</f>
        <v>59.6586745700684</v>
      </c>
      <c r="I27" s="16" t="n">
        <f aca="false">(45-$B$5-($A27*I$13*(1+$B$2)/100))/(I$13*(1+$B$2))*100</f>
        <v>41.3680644728327</v>
      </c>
      <c r="J27" s="16" t="n">
        <f aca="false">(45-$B$5-($A27*J$13*(1+$B$2)/100))/(J$13*(1+$B$2))*100</f>
        <v>23.8395631296489</v>
      </c>
      <c r="K27" s="16" t="n">
        <f aca="false">(45-$B$5-($A27*K$13*(1+$B$2)/100))/(K$13*(1+$B$2))*100</f>
        <v>7.02651082088028</v>
      </c>
      <c r="L27" s="16" t="n">
        <f aca="false">(45-$B$5-($A27*L$13*(1+$B$2)/100))/(L$13*(1+$B$2))*100</f>
        <v>-9.11401939553731</v>
      </c>
      <c r="M27" s="16" t="n">
        <f aca="false">(45-$B$5-($A27*M$13*(1+$B$2)/100))/(M$13*(1+$B$2))*100</f>
        <v>-24.6215876426834</v>
      </c>
      <c r="N27" s="16" t="n">
        <f aca="false">(45-$B$5-($A27*N$13*(1+$B$2)/100))/(N$13*(1+$B$2))*100</f>
        <v>-39.5327109572473</v>
      </c>
      <c r="O27" s="16" t="n">
        <f aca="false">(45-$B$5-($A27*O$13*(1+$B$2)/100))/(O$13*(1+$B$2))*100</f>
        <v>-53.8811503731482</v>
      </c>
      <c r="P27" s="16" t="n">
        <f aca="false">(45-$B$5-($A27*P$13*(1+$B$2)/100))/(P$13*(1+$B$2))*100</f>
        <v>-67.6981661069788</v>
      </c>
      <c r="Q27" s="16" t="n">
        <f aca="false">(45-$B$5-($A27*Q$13*(1+$B$2)/100))/(Q$13*(1+$B$2))*100</f>
        <v>-81.0127449050338</v>
      </c>
      <c r="R27" s="16" t="n">
        <f aca="false">(45-$B$5-($A27*R$13*(1+$B$2)/100))/(R$13*(1+$B$2))*100</f>
        <v>-93.8518030317297</v>
      </c>
      <c r="S27" s="16" t="n">
        <f aca="false">(45-$B$5-($A27*S$13*(1+$B$2)/100))/(S$13*(1+$B$2))*100</f>
        <v>-106.240367890822</v>
      </c>
      <c r="T27" s="16" t="n">
        <f aca="false">(45-$B$5-($A27*T$13*(1+$B$2)/100))/(T$13*(1+$B$2))*100</f>
        <v>-118.201740858222</v>
      </c>
      <c r="U27" s="16" t="n">
        <f aca="false">(45-$B$5-($A27*U$13*(1+$B$2)/100))/(U$13*(1+$B$2))*100</f>
        <v>-129.75764355554</v>
      </c>
      <c r="V27" s="16" t="n">
        <f aca="false">(45-$B$5-($A27*V$13*(1+$B$2)/100))/(V$13*(1+$B$2))*100</f>
        <v>-140.928349496281</v>
      </c>
      <c r="W27" s="16" t="n">
        <f aca="false">(45-$B$5-($A27*W$13*(1+$B$2)/100))/(W$13*(1+$B$2))*100</f>
        <v>-151.732802783227</v>
      </c>
      <c r="X27" s="16" t="n">
        <f aca="false">(45-$B$5-($A27*X$13*(1+$B$2)/100))/(X$13*(1+$B$2))*100</f>
        <v>-162.188725318982</v>
      </c>
      <c r="Y27" s="16" t="n">
        <f aca="false">(45-$B$5-($A27*Y$13*(1+$B$2)/100))/(Y$13*(1+$B$2))*100</f>
        <v>-172.312713805982</v>
      </c>
    </row>
    <row r="28" customFormat="false" ht="14" hidden="false" customHeight="false" outlineLevel="0" collapsed="false">
      <c r="A28" s="15" t="n">
        <f aca="false">A27+B$8</f>
        <v>825</v>
      </c>
      <c r="B28" s="16" t="n">
        <f aca="false">(45-$B$5-($A28*B$13*(1+$B$2)/100))/(B$13*(1+$B$2))*100</f>
        <v>163.607475755579</v>
      </c>
      <c r="C28" s="16" t="n">
        <f aca="false">(45-$B$5-($A28*C$13*(1+$B$2)/100))/(C$13*(1+$B$2))*100</f>
        <v>139.495098298126</v>
      </c>
      <c r="D28" s="16" t="n">
        <f aca="false">(45-$B$5-($A28*D$13*(1+$B$2)/100))/(D$13*(1+$B$2))*100</f>
        <v>116.530929291027</v>
      </c>
      <c r="E28" s="16" t="n">
        <f aca="false">(45-$B$5-($A28*E$13*(1+$B$2)/100))/(E$13*(1+$B$2))*100</f>
        <v>94.63486116798</v>
      </c>
      <c r="F28" s="16" t="n">
        <f aca="false">(45-$B$5-($A28*F$13*(1+$B$2)/100))/(F$13*(1+$B$2))*100</f>
        <v>73.7340688687077</v>
      </c>
      <c r="G28" s="16" t="n">
        <f aca="false">(45-$B$5-($A28*G$13*(1+$B$2)/100))/(G$13*(1+$B$2))*100</f>
        <v>53.7622006716253</v>
      </c>
      <c r="H28" s="16" t="n">
        <f aca="false">(45-$B$5-($A28*H$13*(1+$B$2)/100))/(H$13*(1+$B$2))*100</f>
        <v>34.6586745700684</v>
      </c>
      <c r="I28" s="16" t="n">
        <f aca="false">(45-$B$5-($A28*I$13*(1+$B$2)/100))/(I$13*(1+$B$2))*100</f>
        <v>16.3680644728327</v>
      </c>
      <c r="J28" s="16" t="n">
        <f aca="false">(45-$B$5-($A28*J$13*(1+$B$2)/100))/(J$13*(1+$B$2))*100</f>
        <v>-1.16043687035116</v>
      </c>
      <c r="K28" s="16" t="n">
        <f aca="false">(45-$B$5-($A28*K$13*(1+$B$2)/100))/(K$13*(1+$B$2))*100</f>
        <v>-17.9734891791197</v>
      </c>
      <c r="L28" s="16" t="n">
        <f aca="false">(45-$B$5-($A28*L$13*(1+$B$2)/100))/(L$13*(1+$B$2))*100</f>
        <v>-34.1140193955373</v>
      </c>
      <c r="M28" s="16" t="n">
        <f aca="false">(45-$B$5-($A28*M$13*(1+$B$2)/100))/(M$13*(1+$B$2))*100</f>
        <v>-49.6215876426835</v>
      </c>
      <c r="N28" s="16" t="n">
        <f aca="false">(45-$B$5-($A28*N$13*(1+$B$2)/100))/(N$13*(1+$B$2))*100</f>
        <v>-64.5327109572474</v>
      </c>
      <c r="O28" s="16" t="n">
        <f aca="false">(45-$B$5-($A28*O$13*(1+$B$2)/100))/(O$13*(1+$B$2))*100</f>
        <v>-78.8811503731483</v>
      </c>
      <c r="P28" s="16" t="n">
        <f aca="false">(45-$B$5-($A28*P$13*(1+$B$2)/100))/(P$13*(1+$B$2))*100</f>
        <v>-92.6981661069788</v>
      </c>
      <c r="Q28" s="16" t="n">
        <f aca="false">(45-$B$5-($A28*Q$13*(1+$B$2)/100))/(Q$13*(1+$B$2))*100</f>
        <v>-106.012744905034</v>
      </c>
      <c r="R28" s="16" t="n">
        <f aca="false">(45-$B$5-($A28*R$13*(1+$B$2)/100))/(R$13*(1+$B$2))*100</f>
        <v>-118.85180303173</v>
      </c>
      <c r="S28" s="16" t="n">
        <f aca="false">(45-$B$5-($A28*S$13*(1+$B$2)/100))/(S$13*(1+$B$2))*100</f>
        <v>-131.240367890822</v>
      </c>
      <c r="T28" s="16" t="n">
        <f aca="false">(45-$B$5-($A28*T$13*(1+$B$2)/100))/(T$13*(1+$B$2))*100</f>
        <v>-143.201740858222</v>
      </c>
      <c r="U28" s="16" t="n">
        <f aca="false">(45-$B$5-($A28*U$13*(1+$B$2)/100))/(U$13*(1+$B$2))*100</f>
        <v>-154.75764355554</v>
      </c>
      <c r="V28" s="16" t="n">
        <f aca="false">(45-$B$5-($A28*V$13*(1+$B$2)/100))/(V$13*(1+$B$2))*100</f>
        <v>-165.928349496281</v>
      </c>
      <c r="W28" s="16" t="n">
        <f aca="false">(45-$B$5-($A28*W$13*(1+$B$2)/100))/(W$13*(1+$B$2))*100</f>
        <v>-176.732802783227</v>
      </c>
      <c r="X28" s="16" t="n">
        <f aca="false">(45-$B$5-($A28*X$13*(1+$B$2)/100))/(X$13*(1+$B$2))*100</f>
        <v>-187.188725318982</v>
      </c>
      <c r="Y28" s="16" t="n">
        <f aca="false">(45-$B$5-($A28*Y$13*(1+$B$2)/100))/(Y$13*(1+$B$2))*100</f>
        <v>-197.312713805982</v>
      </c>
    </row>
    <row r="29" customFormat="false" ht="14" hidden="false" customHeight="false" outlineLevel="0" collapsed="false">
      <c r="A29" s="17" t="n">
        <f aca="false">A28+B$8</f>
        <v>850</v>
      </c>
      <c r="B29" s="16" t="n">
        <f aca="false">(45-$B$5-($A29*B$13*(1+$B$2)/100))/(B$13*(1+$B$2))*100</f>
        <v>138.607475755579</v>
      </c>
      <c r="C29" s="16" t="n">
        <f aca="false">(45-$B$5-($A29*C$13*(1+$B$2)/100))/(C$13*(1+$B$2))*100</f>
        <v>114.495098298125</v>
      </c>
      <c r="D29" s="16" t="n">
        <f aca="false">(45-$B$5-($A29*D$13*(1+$B$2)/100))/(D$13*(1+$B$2))*100</f>
        <v>91.5309292910272</v>
      </c>
      <c r="E29" s="16" t="n">
        <f aca="false">(45-$B$5-($A29*E$13*(1+$B$2)/100))/(E$13*(1+$B$2))*100</f>
        <v>69.6348611679801</v>
      </c>
      <c r="F29" s="16" t="n">
        <f aca="false">(45-$B$5-($A29*F$13*(1+$B$2)/100))/(F$13*(1+$B$2))*100</f>
        <v>48.7340688687076</v>
      </c>
      <c r="G29" s="16" t="n">
        <f aca="false">(45-$B$5-($A29*G$13*(1+$B$2)/100))/(G$13*(1+$B$2))*100</f>
        <v>28.7622006716253</v>
      </c>
      <c r="H29" s="16" t="n">
        <f aca="false">(45-$B$5-($A29*H$13*(1+$B$2)/100))/(H$13*(1+$B$2))*100</f>
        <v>9.65867457006836</v>
      </c>
      <c r="I29" s="16" t="n">
        <f aca="false">(45-$B$5-($A29*I$13*(1+$B$2)/100))/(I$13*(1+$B$2))*100</f>
        <v>-8.63193552716716</v>
      </c>
      <c r="J29" s="16" t="n">
        <f aca="false">(45-$B$5-($A29*J$13*(1+$B$2)/100))/(J$13*(1+$B$2))*100</f>
        <v>-26.1604368703512</v>
      </c>
      <c r="K29" s="16" t="n">
        <f aca="false">(45-$B$5-($A29*K$13*(1+$B$2)/100))/(K$13*(1+$B$2))*100</f>
        <v>-42.9734891791195</v>
      </c>
      <c r="L29" s="16" t="n">
        <f aca="false">(45-$B$5-($A29*L$13*(1+$B$2)/100))/(L$13*(1+$B$2))*100</f>
        <v>-59.1140193955372</v>
      </c>
      <c r="M29" s="16" t="n">
        <f aca="false">(45-$B$5-($A29*M$13*(1+$B$2)/100))/(M$13*(1+$B$2))*100</f>
        <v>-74.6215876426836</v>
      </c>
      <c r="N29" s="16" t="n">
        <f aca="false">(45-$B$5-($A29*N$13*(1+$B$2)/100))/(N$13*(1+$B$2))*100</f>
        <v>-89.5327109572473</v>
      </c>
      <c r="O29" s="16" t="n">
        <f aca="false">(45-$B$5-($A29*O$13*(1+$B$2)/100))/(O$13*(1+$B$2))*100</f>
        <v>-103.881150373148</v>
      </c>
      <c r="P29" s="16" t="n">
        <f aca="false">(45-$B$5-($A29*P$13*(1+$B$2)/100))/(P$13*(1+$B$2))*100</f>
        <v>-117.698166106979</v>
      </c>
      <c r="Q29" s="16" t="n">
        <f aca="false">(45-$B$5-($A29*Q$13*(1+$B$2)/100))/(Q$13*(1+$B$2))*100</f>
        <v>-131.012744905034</v>
      </c>
      <c r="R29" s="16" t="n">
        <f aca="false">(45-$B$5-($A29*R$13*(1+$B$2)/100))/(R$13*(1+$B$2))*100</f>
        <v>-143.85180303173</v>
      </c>
      <c r="S29" s="16" t="n">
        <f aca="false">(45-$B$5-($A29*S$13*(1+$B$2)/100))/(S$13*(1+$B$2))*100</f>
        <v>-156.240367890822</v>
      </c>
      <c r="T29" s="16" t="n">
        <f aca="false">(45-$B$5-($A29*T$13*(1+$B$2)/100))/(T$13*(1+$B$2))*100</f>
        <v>-168.201740858222</v>
      </c>
      <c r="U29" s="16" t="n">
        <f aca="false">(45-$B$5-($A29*U$13*(1+$B$2)/100))/(U$13*(1+$B$2))*100</f>
        <v>-179.75764355554</v>
      </c>
      <c r="V29" s="16" t="n">
        <f aca="false">(45-$B$5-($A29*V$13*(1+$B$2)/100))/(V$13*(1+$B$2))*100</f>
        <v>-190.928349496281</v>
      </c>
      <c r="W29" s="16" t="n">
        <f aca="false">(45-$B$5-($A29*W$13*(1+$B$2)/100))/(W$13*(1+$B$2))*100</f>
        <v>-201.732802783227</v>
      </c>
      <c r="X29" s="16" t="n">
        <f aca="false">(45-$B$5-($A29*X$13*(1+$B$2)/100))/(X$13*(1+$B$2))*100</f>
        <v>-212.188725318982</v>
      </c>
      <c r="Y29" s="16" t="n">
        <f aca="false">(45-$B$5-($A29*Y$13*(1+$B$2)/100))/(Y$13*(1+$B$2))*100</f>
        <v>-222.312713805982</v>
      </c>
    </row>
    <row r="30" customFormat="false" ht="14" hidden="false" customHeight="false" outlineLevel="0" collapsed="false">
      <c r="A30" s="15" t="n">
        <f aca="false">A29+B$8</f>
        <v>875</v>
      </c>
      <c r="B30" s="16" t="n">
        <f aca="false">(45-$B$5-($A30*B$13*(1+$B$2)/100))/(B$13*(1+$B$2))*100</f>
        <v>113.607475755578</v>
      </c>
      <c r="C30" s="16" t="n">
        <f aca="false">(45-$B$5-($A30*C$13*(1+$B$2)/100))/(C$13*(1+$B$2))*100</f>
        <v>89.4950982981256</v>
      </c>
      <c r="D30" s="16" t="n">
        <f aca="false">(45-$B$5-($A30*D$13*(1+$B$2)/100))/(D$13*(1+$B$2))*100</f>
        <v>66.5309292910272</v>
      </c>
      <c r="E30" s="16" t="n">
        <f aca="false">(45-$B$5-($A30*E$13*(1+$B$2)/100))/(E$13*(1+$B$2))*100</f>
        <v>44.63486116798</v>
      </c>
      <c r="F30" s="16" t="n">
        <f aca="false">(45-$B$5-($A30*F$13*(1+$B$2)/100))/(F$13*(1+$B$2))*100</f>
        <v>23.7340688687076</v>
      </c>
      <c r="G30" s="16" t="n">
        <f aca="false">(45-$B$5-($A30*G$13*(1+$B$2)/100))/(G$13*(1+$B$2))*100</f>
        <v>3.76220067162533</v>
      </c>
      <c r="H30" s="16" t="n">
        <f aca="false">(45-$B$5-($A30*H$13*(1+$B$2)/100))/(H$13*(1+$B$2))*100</f>
        <v>-15.3413254299315</v>
      </c>
      <c r="I30" s="16" t="n">
        <f aca="false">(45-$B$5-($A30*I$13*(1+$B$2)/100))/(I$13*(1+$B$2))*100</f>
        <v>-33.6319355271673</v>
      </c>
      <c r="J30" s="16" t="n">
        <f aca="false">(45-$B$5-($A30*J$13*(1+$B$2)/100))/(J$13*(1+$B$2))*100</f>
        <v>-51.1604368703513</v>
      </c>
      <c r="K30" s="16" t="n">
        <f aca="false">(45-$B$5-($A30*K$13*(1+$B$2)/100))/(K$13*(1+$B$2))*100</f>
        <v>-67.9734891791195</v>
      </c>
      <c r="L30" s="16" t="n">
        <f aca="false">(45-$B$5-($A30*L$13*(1+$B$2)/100))/(L$13*(1+$B$2))*100</f>
        <v>-84.1140193955372</v>
      </c>
      <c r="M30" s="16" t="n">
        <f aca="false">(45-$B$5-($A30*M$13*(1+$B$2)/100))/(M$13*(1+$B$2))*100</f>
        <v>-99.6215876426836</v>
      </c>
      <c r="N30" s="16" t="n">
        <f aca="false">(45-$B$5-($A30*N$13*(1+$B$2)/100))/(N$13*(1+$B$2))*100</f>
        <v>-114.532710957247</v>
      </c>
      <c r="O30" s="16" t="n">
        <f aca="false">(45-$B$5-($A30*O$13*(1+$B$2)/100))/(O$13*(1+$B$2))*100</f>
        <v>-128.881150373148</v>
      </c>
      <c r="P30" s="16" t="n">
        <f aca="false">(45-$B$5-($A30*P$13*(1+$B$2)/100))/(P$13*(1+$B$2))*100</f>
        <v>-142.698166106979</v>
      </c>
      <c r="Q30" s="16" t="n">
        <f aca="false">(45-$B$5-($A30*Q$13*(1+$B$2)/100))/(Q$13*(1+$B$2))*100</f>
        <v>-156.012744905034</v>
      </c>
      <c r="R30" s="16" t="n">
        <f aca="false">(45-$B$5-($A30*R$13*(1+$B$2)/100))/(R$13*(1+$B$2))*100</f>
        <v>-168.85180303173</v>
      </c>
      <c r="S30" s="16" t="n">
        <f aca="false">(45-$B$5-($A30*S$13*(1+$B$2)/100))/(S$13*(1+$B$2))*100</f>
        <v>-181.240367890822</v>
      </c>
      <c r="T30" s="16" t="n">
        <f aca="false">(45-$B$5-($A30*T$13*(1+$B$2)/100))/(T$13*(1+$B$2))*100</f>
        <v>-193.201740858222</v>
      </c>
      <c r="U30" s="16" t="n">
        <f aca="false">(45-$B$5-($A30*U$13*(1+$B$2)/100))/(U$13*(1+$B$2))*100</f>
        <v>-204.75764355554</v>
      </c>
      <c r="V30" s="16" t="n">
        <f aca="false">(45-$B$5-($A30*V$13*(1+$B$2)/100))/(V$13*(1+$B$2))*100</f>
        <v>-215.928349496281</v>
      </c>
      <c r="W30" s="16" t="n">
        <f aca="false">(45-$B$5-($A30*W$13*(1+$B$2)/100))/(W$13*(1+$B$2))*100</f>
        <v>-226.732802783227</v>
      </c>
      <c r="X30" s="16" t="n">
        <f aca="false">(45-$B$5-($A30*X$13*(1+$B$2)/100))/(X$13*(1+$B$2))*100</f>
        <v>-237.188725318982</v>
      </c>
      <c r="Y30" s="16" t="n">
        <f aca="false">(45-$B$5-($A30*Y$13*(1+$B$2)/100))/(Y$13*(1+$B$2))*100</f>
        <v>-247.312713805982</v>
      </c>
    </row>
    <row r="31" customFormat="false" ht="14" hidden="false" customHeight="false" outlineLevel="0" collapsed="false">
      <c r="A31" s="18" t="n">
        <f aca="false">A30+B$8</f>
        <v>900</v>
      </c>
      <c r="B31" s="16" t="n">
        <f aca="false">(45-$B$5-($A31*B$13*(1+$B$2)/100))/(B$13*(1+$B$2))*100</f>
        <v>88.6074757555786</v>
      </c>
      <c r="C31" s="16" t="n">
        <f aca="false">(45-$B$5-($A31*C$13*(1+$B$2)/100))/(C$13*(1+$B$2))*100</f>
        <v>64.4950982981254</v>
      </c>
      <c r="D31" s="16" t="n">
        <f aca="false">(45-$B$5-($A31*D$13*(1+$B$2)/100))/(D$13*(1+$B$2))*100</f>
        <v>41.5309292910271</v>
      </c>
      <c r="E31" s="16" t="n">
        <f aca="false">(45-$B$5-($A31*E$13*(1+$B$2)/100))/(E$13*(1+$B$2))*100</f>
        <v>19.63486116798</v>
      </c>
      <c r="F31" s="16" t="n">
        <f aca="false">(45-$B$5-($A31*F$13*(1+$B$2)/100))/(F$13*(1+$B$2))*100</f>
        <v>-1.26593113129248</v>
      </c>
      <c r="G31" s="16" t="n">
        <f aca="false">(45-$B$5-($A31*G$13*(1+$B$2)/100))/(G$13*(1+$B$2))*100</f>
        <v>-21.2377993283746</v>
      </c>
      <c r="H31" s="16" t="n">
        <f aca="false">(45-$B$5-($A31*H$13*(1+$B$2)/100))/(H$13*(1+$B$2))*100</f>
        <v>-40.3413254299317</v>
      </c>
      <c r="I31" s="16" t="n">
        <f aca="false">(45-$B$5-($A31*I$13*(1+$B$2)/100))/(I$13*(1+$B$2))*100</f>
        <v>-58.6319355271672</v>
      </c>
      <c r="J31" s="16" t="n">
        <f aca="false">(45-$B$5-($A31*J$13*(1+$B$2)/100))/(J$13*(1+$B$2))*100</f>
        <v>-76.1604368703512</v>
      </c>
      <c r="K31" s="16" t="n">
        <f aca="false">(45-$B$5-($A31*K$13*(1+$B$2)/100))/(K$13*(1+$B$2))*100</f>
        <v>-92.9734891791194</v>
      </c>
      <c r="L31" s="16" t="n">
        <f aca="false">(45-$B$5-($A31*L$13*(1+$B$2)/100))/(L$13*(1+$B$2))*100</f>
        <v>-109.114019395537</v>
      </c>
      <c r="M31" s="16" t="n">
        <f aca="false">(45-$B$5-($A31*M$13*(1+$B$2)/100))/(M$13*(1+$B$2))*100</f>
        <v>-124.621587642683</v>
      </c>
      <c r="N31" s="16" t="n">
        <f aca="false">(45-$B$5-($A31*N$13*(1+$B$2)/100))/(N$13*(1+$B$2))*100</f>
        <v>-139.532710957247</v>
      </c>
      <c r="O31" s="16" t="n">
        <f aca="false">(45-$B$5-($A31*O$13*(1+$B$2)/100))/(O$13*(1+$B$2))*100</f>
        <v>-153.881150373148</v>
      </c>
      <c r="P31" s="16" t="n">
        <f aca="false">(45-$B$5-($A31*P$13*(1+$B$2)/100))/(P$13*(1+$B$2))*100</f>
        <v>-167.698166106979</v>
      </c>
      <c r="Q31" s="16" t="n">
        <f aca="false">(45-$B$5-($A31*Q$13*(1+$B$2)/100))/(Q$13*(1+$B$2))*100</f>
        <v>-181.012744905034</v>
      </c>
      <c r="R31" s="16" t="n">
        <f aca="false">(45-$B$5-($A31*R$13*(1+$B$2)/100))/(R$13*(1+$B$2))*100</f>
        <v>-193.85180303173</v>
      </c>
      <c r="S31" s="16" t="n">
        <f aca="false">(45-$B$5-($A31*S$13*(1+$B$2)/100))/(S$13*(1+$B$2))*100</f>
        <v>-206.240367890822</v>
      </c>
      <c r="T31" s="16" t="n">
        <f aca="false">(45-$B$5-($A31*T$13*(1+$B$2)/100))/(T$13*(1+$B$2))*100</f>
        <v>-218.201740858222</v>
      </c>
      <c r="U31" s="16" t="n">
        <f aca="false">(45-$B$5-($A31*U$13*(1+$B$2)/100))/(U$13*(1+$B$2))*100</f>
        <v>-229.75764355554</v>
      </c>
      <c r="V31" s="16" t="n">
        <f aca="false">(45-$B$5-($A31*V$13*(1+$B$2)/100))/(V$13*(1+$B$2))*100</f>
        <v>-240.928349496281</v>
      </c>
      <c r="W31" s="16" t="n">
        <f aca="false">(45-$B$5-($A31*W$13*(1+$B$2)/100))/(W$13*(1+$B$2))*100</f>
        <v>-251.732802783227</v>
      </c>
      <c r="X31" s="16" t="n">
        <f aca="false">(45-$B$5-($A31*X$13*(1+$B$2)/100))/(X$13*(1+$B$2))*100</f>
        <v>-262.188725318982</v>
      </c>
      <c r="Y31" s="16" t="n">
        <f aca="false">(45-$B$5-($A31*Y$13*(1+$B$2)/100))/(Y$13*(1+$B$2))*100</f>
        <v>-272.312713805982</v>
      </c>
    </row>
  </sheetData>
  <mergeCells count="3">
    <mergeCell ref="D2:F2"/>
    <mergeCell ref="H2:I2"/>
    <mergeCell ref="K2:L2"/>
  </mergeCells>
  <conditionalFormatting sqref="B14:Y31">
    <cfRule type="cellIs" priority="2" operator="between" aboveAverage="0" equalAverage="0" bottom="0" percent="0" rank="0" text="" dxfId="0">
      <formula>'Range L-100km'!$B$4</formula>
      <formula>1</formula>
    </cfRule>
    <cfRule type="cellIs" priority="3" operator="greaterThanOrEqual" aboveAverage="0" equalAverage="0" bottom="0" percent="0" rank="0" text="" dxfId="1">
      <formula>'Range L-100km'!$B$4</formula>
    </cfRule>
    <cfRule type="cellIs" priority="4" operator="lessThanOrEqual" aboveAverage="0" equalAverage="0" bottom="0" percent="0" rank="0" text="" dxfId="2">
      <formula>0</formula>
    </cfRule>
  </conditionalFormatting>
  <printOptions headings="false" gridLines="tru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RowHeight="12.8"/>
  <cols>
    <col collapsed="false" hidden="false" max="1" min="1" style="0" width="57.6224489795918"/>
    <col collapsed="false" hidden="false" max="2" min="2" style="0" width="9.28571428571429"/>
    <col collapsed="false" hidden="false" max="6" min="3" style="0" width="4.54591836734694"/>
    <col collapsed="false" hidden="false" max="7" min="7" style="0" width="5.11224489795918"/>
    <col collapsed="false" hidden="false" max="9" min="8" style="0" width="4.54591836734694"/>
    <col collapsed="false" hidden="false" max="10" min="10" style="0" width="6.15816326530612"/>
    <col collapsed="false" hidden="false" max="23" min="11" style="0" width="4.54591836734694"/>
    <col collapsed="false" hidden="false" max="1025" min="24" style="0" width="11.5204081632653"/>
  </cols>
  <sheetData>
    <row r="1" customFormat="false" ht="15" hidden="false" customHeight="false" outlineLevel="0" collapsed="false">
      <c r="A1" s="1" t="s">
        <v>11</v>
      </c>
      <c r="B1" s="2"/>
      <c r="D1" s="3"/>
      <c r="E1" s="3"/>
      <c r="F1" s="3"/>
      <c r="H1" s="3"/>
      <c r="I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customFormat="false" ht="12.8" hidden="false" customHeight="false" outlineLevel="0" collapsed="false">
      <c r="A2" s="2" t="s">
        <v>1</v>
      </c>
      <c r="B2" s="2" t="n">
        <v>0.0621</v>
      </c>
      <c r="D2" s="3"/>
      <c r="E2" s="3"/>
      <c r="F2" s="3"/>
      <c r="H2" s="3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customFormat="false" ht="12.8" hidden="false" customHeight="false" outlineLevel="0" collapsed="false">
      <c r="A3" s="2" t="s">
        <v>12</v>
      </c>
      <c r="B3" s="19" t="n">
        <v>44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customFormat="false" ht="12.8" hidden="false" customHeight="false" outlineLevel="0" collapsed="false">
      <c r="A4" s="5" t="s">
        <v>13</v>
      </c>
      <c r="B4" s="5" t="n">
        <v>60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customFormat="false" ht="12.8" hidden="false" customHeight="false" outlineLevel="0" collapsed="false">
      <c r="A5" s="2" t="s">
        <v>14</v>
      </c>
      <c r="B5" s="5" t="n">
        <v>0.5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customFormat="false" ht="12.8" hidden="false" customHeight="false" outlineLevel="0" collapsed="false">
      <c r="A6" s="2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customFormat="false" ht="12.8" hidden="false" customHeight="false" outlineLevel="0" collapsed="false">
      <c r="A7" s="2" t="s">
        <v>15</v>
      </c>
      <c r="B7" s="5" t="n">
        <v>300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customFormat="false" ht="12.8" hidden="false" customHeight="false" outlineLevel="0" collapsed="false">
      <c r="A8" s="2" t="s">
        <v>16</v>
      </c>
      <c r="B8" s="5" t="n">
        <v>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customFormat="false" ht="12.8" hidden="false" customHeight="false" outlineLevel="0" collapsed="false">
      <c r="A9" s="2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customFormat="false" ht="12.8" hidden="false" customHeight="false" outlineLevel="0" collapsed="false">
      <c r="A10" s="6" t="s">
        <v>17</v>
      </c>
      <c r="B10" s="20" t="n">
        <f aca="false">B3*B5</f>
        <v>22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customFormat="false" ht="12.8" hidden="false" customHeight="false" outlineLevel="0" collapsed="false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customFormat="false" ht="12.8" hidden="false" customHeight="false" outlineLevel="0" collapsed="false">
      <c r="A12" s="0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customFormat="false" ht="12.8" hidden="false" customHeight="false" outlineLevel="0" collapsed="false">
      <c r="A13" s="11" t="s">
        <v>20</v>
      </c>
      <c r="B13" s="3" t="n">
        <v>58</v>
      </c>
      <c r="C13" s="3" t="n">
        <f aca="false">B13-1</f>
        <v>57</v>
      </c>
      <c r="D13" s="3" t="n">
        <f aca="false">C13-1</f>
        <v>56</v>
      </c>
      <c r="E13" s="3" t="n">
        <f aca="false">D13-1</f>
        <v>55</v>
      </c>
      <c r="F13" s="3" t="n">
        <f aca="false">E13-1</f>
        <v>54</v>
      </c>
      <c r="G13" s="3" t="n">
        <f aca="false">F13-1</f>
        <v>53</v>
      </c>
      <c r="H13" s="3" t="n">
        <f aca="false">G13-1</f>
        <v>52</v>
      </c>
      <c r="I13" s="3" t="n">
        <f aca="false">H13-1</f>
        <v>51</v>
      </c>
      <c r="J13" s="3" t="n">
        <f aca="false">I13-1</f>
        <v>50</v>
      </c>
      <c r="K13" s="3" t="n">
        <f aca="false">J13-1</f>
        <v>49</v>
      </c>
      <c r="L13" s="3" t="n">
        <f aca="false">K13-1</f>
        <v>48</v>
      </c>
      <c r="M13" s="3" t="n">
        <f aca="false">L13-1</f>
        <v>47</v>
      </c>
      <c r="N13" s="3" t="n">
        <f aca="false">M13-1</f>
        <v>46</v>
      </c>
      <c r="O13" s="3" t="n">
        <f aca="false">N13-1</f>
        <v>45</v>
      </c>
      <c r="P13" s="3" t="n">
        <f aca="false">O13-1</f>
        <v>44</v>
      </c>
      <c r="Q13" s="3" t="n">
        <f aca="false">P13-1</f>
        <v>43</v>
      </c>
      <c r="R13" s="3" t="n">
        <f aca="false">Q13-1</f>
        <v>42</v>
      </c>
      <c r="S13" s="3" t="n">
        <f aca="false">R13-1</f>
        <v>41</v>
      </c>
      <c r="T13" s="3" t="n">
        <f aca="false">S13-1</f>
        <v>40</v>
      </c>
      <c r="U13" s="3" t="n">
        <f aca="false">T13-1</f>
        <v>39</v>
      </c>
      <c r="V13" s="3" t="n">
        <f aca="false">U13-1</f>
        <v>38</v>
      </c>
      <c r="W13" s="3" t="n">
        <f aca="false">V13-1</f>
        <v>37</v>
      </c>
    </row>
    <row r="14" customFormat="false" ht="12.8" hidden="false" customHeight="false" outlineLevel="0" collapsed="false">
      <c r="A14" s="21" t="n">
        <f aca="false">B7</f>
        <v>300</v>
      </c>
      <c r="B14" s="16" t="n">
        <f aca="false">(45/3.785-$B$5-$A14/(B$13*(1-$B$2)))*(B$13*(1-$B$2))</f>
        <v>319.54304002642</v>
      </c>
      <c r="C14" s="16" t="n">
        <f aca="false">(45/3.785-$B$5-$A14/(C$13*(1-$B$2)))*(C$13*(1-$B$2))</f>
        <v>308.86126347424</v>
      </c>
      <c r="D14" s="16" t="n">
        <f aca="false">(45/3.785-$B$5-$A14/(D$13*(1-$B$2)))*(D$13*(1-$B$2))</f>
        <v>298.179486922061</v>
      </c>
      <c r="E14" s="16" t="n">
        <f aca="false">(45/3.785-$B$5-$A14/(E$13*(1-$B$2)))*(E$13*(1-$B$2))</f>
        <v>287.497710369881</v>
      </c>
      <c r="F14" s="16" t="n">
        <f aca="false">(45/3.785-$B$5-$A14/(F$13*(1-$B$2)))*(F$13*(1-$B$2))</f>
        <v>276.815933817701</v>
      </c>
      <c r="G14" s="16" t="n">
        <f aca="false">(45/3.785-$B$5-$A14/(G$13*(1-$B$2)))*(G$13*(1-$B$2))</f>
        <v>266.134157265522</v>
      </c>
      <c r="H14" s="16" t="n">
        <f aca="false">(45/3.785-$B$5-$A14/(H$13*(1-$B$2)))*(H$13*(1-$B$2))</f>
        <v>255.452380713342</v>
      </c>
      <c r="I14" s="16" t="n">
        <f aca="false">(45/3.785-$B$5-$A14/(I$13*(1-$B$2)))*(I$13*(1-$B$2))</f>
        <v>244.770604161162</v>
      </c>
      <c r="J14" s="16" t="n">
        <f aca="false">(45/3.785-$B$5-$A14/(J$13*(1-$B$2)))*(J$13*(1-$B$2))</f>
        <v>234.088827608983</v>
      </c>
      <c r="K14" s="16" t="n">
        <f aca="false">(45/3.785-$B$5-$A14/(K$13*(1-$B$2)))*(K$13*(1-$B$2))</f>
        <v>223.407051056803</v>
      </c>
      <c r="L14" s="16" t="n">
        <f aca="false">(45/3.785-$B$5-$A14/(L$13*(1-$B$2)))*(L$13*(1-$B$2))</f>
        <v>212.725274504623</v>
      </c>
      <c r="M14" s="16" t="n">
        <f aca="false">(45/3.785-$B$5-$A14/(M$13*(1-$B$2)))*(M$13*(1-$B$2))</f>
        <v>202.043497952444</v>
      </c>
      <c r="N14" s="16" t="n">
        <f aca="false">(45/3.785-$B$5-$A14/(N$13*(1-$B$2)))*(N$13*(1-$B$2))</f>
        <v>191.361721400264</v>
      </c>
      <c r="O14" s="16" t="n">
        <f aca="false">(45/3.785-$B$5-$A14/(O$13*(1-$B$2)))*(O$13*(1-$B$2))</f>
        <v>180.679944848085</v>
      </c>
      <c r="P14" s="16" t="n">
        <f aca="false">(45/3.785-$B$5-$A14/(P$13*(1-$B$2)))*(P$13*(1-$B$2))</f>
        <v>169.998168295905</v>
      </c>
      <c r="Q14" s="16" t="n">
        <f aca="false">(45/3.785-$B$5-$A14/(Q$13*(1-$B$2)))*(Q$13*(1-$B$2))</f>
        <v>159.316391743725</v>
      </c>
      <c r="R14" s="16" t="n">
        <f aca="false">(45/3.785-$B$5-$A14/(R$13*(1-$B$2)))*(R$13*(1-$B$2))</f>
        <v>148.634615191545</v>
      </c>
      <c r="S14" s="16" t="n">
        <f aca="false">(45/3.785-$B$5-$A14/(S$13*(1-$B$2)))*(S$13*(1-$B$2))</f>
        <v>137.952838639366</v>
      </c>
      <c r="T14" s="16" t="n">
        <f aca="false">(45/3.785-$B$5-$A14/(T$13*(1-$B$2)))*(T$13*(1-$B$2))</f>
        <v>127.271062087186</v>
      </c>
      <c r="U14" s="16" t="n">
        <f aca="false">(45/3.785-$B$5-$A14/(U$13*(1-$B$2)))*(U$13*(1-$B$2))</f>
        <v>116.589285535007</v>
      </c>
      <c r="V14" s="16" t="n">
        <f aca="false">(45/3.785-$B$5-$A14/(V$13*(1-$B$2)))*(V$13*(1-$B$2))</f>
        <v>105.907508982827</v>
      </c>
      <c r="W14" s="16" t="n">
        <f aca="false">(45/3.785-$B$5-$A14/(W$13*(1-$B$2)))*(W$13*(1-$B$2))</f>
        <v>95.2257324306473</v>
      </c>
    </row>
    <row r="15" customFormat="false" ht="12.8" hidden="false" customHeight="false" outlineLevel="0" collapsed="false">
      <c r="A15" s="22" t="n">
        <f aca="false">A14+B$8</f>
        <v>315</v>
      </c>
      <c r="B15" s="16" t="n">
        <f aca="false">(45/3.785-$B$5-$A15/(B$13*(1-$B$2)))*(B$13*(1-$B$2))</f>
        <v>304.54304002642</v>
      </c>
      <c r="C15" s="16" t="n">
        <f aca="false">(45/3.785-$B$5-$A15/(C$13*(1-$B$2)))*(C$13*(1-$B$2))</f>
        <v>293.86126347424</v>
      </c>
      <c r="D15" s="16" t="n">
        <f aca="false">(45/3.785-$B$5-$A15/(D$13*(1-$B$2)))*(D$13*(1-$B$2))</f>
        <v>283.179486922061</v>
      </c>
      <c r="E15" s="16" t="n">
        <f aca="false">(45/3.785-$B$5-$A15/(E$13*(1-$B$2)))*(E$13*(1-$B$2))</f>
        <v>272.497710369881</v>
      </c>
      <c r="F15" s="16" t="n">
        <f aca="false">(45/3.785-$B$5-$A15/(F$13*(1-$B$2)))*(F$13*(1-$B$2))</f>
        <v>261.815933817701</v>
      </c>
      <c r="G15" s="16" t="n">
        <f aca="false">(45/3.785-$B$5-$A15/(G$13*(1-$B$2)))*(G$13*(1-$B$2))</f>
        <v>251.134157265522</v>
      </c>
      <c r="H15" s="16" t="n">
        <f aca="false">(45/3.785-$B$5-$A15/(H$13*(1-$B$2)))*(H$13*(1-$B$2))</f>
        <v>240.452380713342</v>
      </c>
      <c r="I15" s="16" t="n">
        <f aca="false">(45/3.785-$B$5-$A15/(I$13*(1-$B$2)))*(I$13*(1-$B$2))</f>
        <v>229.770604161162</v>
      </c>
      <c r="J15" s="16" t="n">
        <f aca="false">(45/3.785-$B$5-$A15/(J$13*(1-$B$2)))*(J$13*(1-$B$2))</f>
        <v>219.088827608983</v>
      </c>
      <c r="K15" s="16" t="n">
        <f aca="false">(45/3.785-$B$5-$A15/(K$13*(1-$B$2)))*(K$13*(1-$B$2))</f>
        <v>208.407051056803</v>
      </c>
      <c r="L15" s="16" t="n">
        <f aca="false">(45/3.785-$B$5-$A15/(L$13*(1-$B$2)))*(L$13*(1-$B$2))</f>
        <v>197.725274504623</v>
      </c>
      <c r="M15" s="16" t="n">
        <f aca="false">(45/3.785-$B$5-$A15/(M$13*(1-$B$2)))*(M$13*(1-$B$2))</f>
        <v>187.043497952444</v>
      </c>
      <c r="N15" s="16" t="n">
        <f aca="false">(45/3.785-$B$5-$A15/(N$13*(1-$B$2)))*(N$13*(1-$B$2))</f>
        <v>176.361721400264</v>
      </c>
      <c r="O15" s="16" t="n">
        <f aca="false">(45/3.785-$B$5-$A15/(O$13*(1-$B$2)))*(O$13*(1-$B$2))</f>
        <v>165.679944848085</v>
      </c>
      <c r="P15" s="16" t="n">
        <f aca="false">(45/3.785-$B$5-$A15/(P$13*(1-$B$2)))*(P$13*(1-$B$2))</f>
        <v>154.998168295905</v>
      </c>
      <c r="Q15" s="16" t="n">
        <f aca="false">(45/3.785-$B$5-$A15/(Q$13*(1-$B$2)))*(Q$13*(1-$B$2))</f>
        <v>144.316391743725</v>
      </c>
      <c r="R15" s="16" t="n">
        <f aca="false">(45/3.785-$B$5-$A15/(R$13*(1-$B$2)))*(R$13*(1-$B$2))</f>
        <v>133.634615191546</v>
      </c>
      <c r="S15" s="16" t="n">
        <f aca="false">(45/3.785-$B$5-$A15/(S$13*(1-$B$2)))*(S$13*(1-$B$2))</f>
        <v>122.952838639366</v>
      </c>
      <c r="T15" s="16" t="n">
        <f aca="false">(45/3.785-$B$5-$A15/(T$13*(1-$B$2)))*(T$13*(1-$B$2))</f>
        <v>112.271062087186</v>
      </c>
      <c r="U15" s="16" t="n">
        <f aca="false">(45/3.785-$B$5-$A15/(U$13*(1-$B$2)))*(U$13*(1-$B$2))</f>
        <v>101.589285535007</v>
      </c>
      <c r="V15" s="16" t="n">
        <f aca="false">(45/3.785-$B$5-$A15/(V$13*(1-$B$2)))*(V$13*(1-$B$2))</f>
        <v>90.9075089828269</v>
      </c>
      <c r="W15" s="16" t="n">
        <f aca="false">(45/3.785-$B$5-$A15/(W$13*(1-$B$2)))*(W$13*(1-$B$2))</f>
        <v>80.2257324306473</v>
      </c>
    </row>
    <row r="16" customFormat="false" ht="12.8" hidden="false" customHeight="false" outlineLevel="0" collapsed="false">
      <c r="A16" s="21" t="n">
        <f aca="false">A15+B$8</f>
        <v>330</v>
      </c>
      <c r="B16" s="16" t="n">
        <f aca="false">(45/3.785-$B$5-$A16/(B$13*(1-$B$2)))*(B$13*(1-$B$2))</f>
        <v>289.54304002642</v>
      </c>
      <c r="C16" s="16" t="n">
        <f aca="false">(45/3.785-$B$5-$A16/(C$13*(1-$B$2)))*(C$13*(1-$B$2))</f>
        <v>278.86126347424</v>
      </c>
      <c r="D16" s="16" t="n">
        <f aca="false">(45/3.785-$B$5-$A16/(D$13*(1-$B$2)))*(D$13*(1-$B$2))</f>
        <v>268.179486922061</v>
      </c>
      <c r="E16" s="16" t="n">
        <f aca="false">(45/3.785-$B$5-$A16/(E$13*(1-$B$2)))*(E$13*(1-$B$2))</f>
        <v>257.497710369881</v>
      </c>
      <c r="F16" s="16" t="n">
        <f aca="false">(45/3.785-$B$5-$A16/(F$13*(1-$B$2)))*(F$13*(1-$B$2))</f>
        <v>246.815933817701</v>
      </c>
      <c r="G16" s="16" t="n">
        <f aca="false">(45/3.785-$B$5-$A16/(G$13*(1-$B$2)))*(G$13*(1-$B$2))</f>
        <v>236.134157265522</v>
      </c>
      <c r="H16" s="16" t="n">
        <f aca="false">(45/3.785-$B$5-$A16/(H$13*(1-$B$2)))*(H$13*(1-$B$2))</f>
        <v>225.452380713342</v>
      </c>
      <c r="I16" s="16" t="n">
        <f aca="false">(45/3.785-$B$5-$A16/(I$13*(1-$B$2)))*(I$13*(1-$B$2))</f>
        <v>214.770604161162</v>
      </c>
      <c r="J16" s="16" t="n">
        <f aca="false">(45/3.785-$B$5-$A16/(J$13*(1-$B$2)))*(J$13*(1-$B$2))</f>
        <v>204.088827608983</v>
      </c>
      <c r="K16" s="16" t="n">
        <f aca="false">(45/3.785-$B$5-$A16/(K$13*(1-$B$2)))*(K$13*(1-$B$2))</f>
        <v>193.407051056803</v>
      </c>
      <c r="L16" s="16" t="n">
        <f aca="false">(45/3.785-$B$5-$A16/(L$13*(1-$B$2)))*(L$13*(1-$B$2))</f>
        <v>182.725274504623</v>
      </c>
      <c r="M16" s="16" t="n">
        <f aca="false">(45/3.785-$B$5-$A16/(M$13*(1-$B$2)))*(M$13*(1-$B$2))</f>
        <v>172.043497952444</v>
      </c>
      <c r="N16" s="16" t="n">
        <f aca="false">(45/3.785-$B$5-$A16/(N$13*(1-$B$2)))*(N$13*(1-$B$2))</f>
        <v>161.361721400264</v>
      </c>
      <c r="O16" s="16" t="n">
        <f aca="false">(45/3.785-$B$5-$A16/(O$13*(1-$B$2)))*(O$13*(1-$B$2))</f>
        <v>150.679944848085</v>
      </c>
      <c r="P16" s="16" t="n">
        <f aca="false">(45/3.785-$B$5-$A16/(P$13*(1-$B$2)))*(P$13*(1-$B$2))</f>
        <v>139.998168295905</v>
      </c>
      <c r="Q16" s="16" t="n">
        <f aca="false">(45/3.785-$B$5-$A16/(Q$13*(1-$B$2)))*(Q$13*(1-$B$2))</f>
        <v>129.316391743725</v>
      </c>
      <c r="R16" s="16" t="n">
        <f aca="false">(45/3.785-$B$5-$A16/(R$13*(1-$B$2)))*(R$13*(1-$B$2))</f>
        <v>118.634615191546</v>
      </c>
      <c r="S16" s="16" t="n">
        <f aca="false">(45/3.785-$B$5-$A16/(S$13*(1-$B$2)))*(S$13*(1-$B$2))</f>
        <v>107.952838639366</v>
      </c>
      <c r="T16" s="16" t="n">
        <f aca="false">(45/3.785-$B$5-$A16/(T$13*(1-$B$2)))*(T$13*(1-$B$2))</f>
        <v>97.2710620871862</v>
      </c>
      <c r="U16" s="16" t="n">
        <f aca="false">(45/3.785-$B$5-$A16/(U$13*(1-$B$2)))*(U$13*(1-$B$2))</f>
        <v>86.5892855350065</v>
      </c>
      <c r="V16" s="16" t="n">
        <f aca="false">(45/3.785-$B$5-$A16/(V$13*(1-$B$2)))*(V$13*(1-$B$2))</f>
        <v>75.907508982827</v>
      </c>
      <c r="W16" s="16" t="n">
        <f aca="false">(45/3.785-$B$5-$A16/(W$13*(1-$B$2)))*(W$13*(1-$B$2))</f>
        <v>65.2257324306472</v>
      </c>
    </row>
    <row r="17" customFormat="false" ht="12.8" hidden="false" customHeight="false" outlineLevel="0" collapsed="false">
      <c r="A17" s="22" t="n">
        <f aca="false">A16+B$8</f>
        <v>345</v>
      </c>
      <c r="B17" s="16" t="n">
        <f aca="false">(45/3.785-$B$5-$A17/(B$13*(1-$B$2)))*(B$13*(1-$B$2))</f>
        <v>274.54304002642</v>
      </c>
      <c r="C17" s="16" t="n">
        <f aca="false">(45/3.785-$B$5-$A17/(C$13*(1-$B$2)))*(C$13*(1-$B$2))</f>
        <v>263.86126347424</v>
      </c>
      <c r="D17" s="16" t="n">
        <f aca="false">(45/3.785-$B$5-$A17/(D$13*(1-$B$2)))*(D$13*(1-$B$2))</f>
        <v>253.179486922061</v>
      </c>
      <c r="E17" s="16" t="n">
        <f aca="false">(45/3.785-$B$5-$A17/(E$13*(1-$B$2)))*(E$13*(1-$B$2))</f>
        <v>242.497710369881</v>
      </c>
      <c r="F17" s="16" t="n">
        <f aca="false">(45/3.785-$B$5-$A17/(F$13*(1-$B$2)))*(F$13*(1-$B$2))</f>
        <v>231.815933817701</v>
      </c>
      <c r="G17" s="16" t="n">
        <f aca="false">(45/3.785-$B$5-$A17/(G$13*(1-$B$2)))*(G$13*(1-$B$2))</f>
        <v>221.134157265522</v>
      </c>
      <c r="H17" s="16" t="n">
        <f aca="false">(45/3.785-$B$5-$A17/(H$13*(1-$B$2)))*(H$13*(1-$B$2))</f>
        <v>210.452380713342</v>
      </c>
      <c r="I17" s="16" t="n">
        <f aca="false">(45/3.785-$B$5-$A17/(I$13*(1-$B$2)))*(I$13*(1-$B$2))</f>
        <v>199.770604161162</v>
      </c>
      <c r="J17" s="16" t="n">
        <f aca="false">(45/3.785-$B$5-$A17/(J$13*(1-$B$2)))*(J$13*(1-$B$2))</f>
        <v>189.088827608983</v>
      </c>
      <c r="K17" s="16" t="n">
        <f aca="false">(45/3.785-$B$5-$A17/(K$13*(1-$B$2)))*(K$13*(1-$B$2))</f>
        <v>178.407051056803</v>
      </c>
      <c r="L17" s="16" t="n">
        <f aca="false">(45/3.785-$B$5-$A17/(L$13*(1-$B$2)))*(L$13*(1-$B$2))</f>
        <v>167.725274504623</v>
      </c>
      <c r="M17" s="16" t="n">
        <f aca="false">(45/3.785-$B$5-$A17/(M$13*(1-$B$2)))*(M$13*(1-$B$2))</f>
        <v>157.043497952444</v>
      </c>
      <c r="N17" s="16" t="n">
        <f aca="false">(45/3.785-$B$5-$A17/(N$13*(1-$B$2)))*(N$13*(1-$B$2))</f>
        <v>146.361721400264</v>
      </c>
      <c r="O17" s="16" t="n">
        <f aca="false">(45/3.785-$B$5-$A17/(O$13*(1-$B$2)))*(O$13*(1-$B$2))</f>
        <v>135.679944848085</v>
      </c>
      <c r="P17" s="16" t="n">
        <f aca="false">(45/3.785-$B$5-$A17/(P$13*(1-$B$2)))*(P$13*(1-$B$2))</f>
        <v>124.998168295905</v>
      </c>
      <c r="Q17" s="16" t="n">
        <f aca="false">(45/3.785-$B$5-$A17/(Q$13*(1-$B$2)))*(Q$13*(1-$B$2))</f>
        <v>114.316391743725</v>
      </c>
      <c r="R17" s="16" t="n">
        <f aca="false">(45/3.785-$B$5-$A17/(R$13*(1-$B$2)))*(R$13*(1-$B$2))</f>
        <v>103.634615191546</v>
      </c>
      <c r="S17" s="16" t="n">
        <f aca="false">(45/3.785-$B$5-$A17/(S$13*(1-$B$2)))*(S$13*(1-$B$2))</f>
        <v>92.9528386393659</v>
      </c>
      <c r="T17" s="16" t="n">
        <f aca="false">(45/3.785-$B$5-$A17/(T$13*(1-$B$2)))*(T$13*(1-$B$2))</f>
        <v>82.2710620871862</v>
      </c>
      <c r="U17" s="16" t="n">
        <f aca="false">(45/3.785-$B$5-$A17/(U$13*(1-$B$2)))*(U$13*(1-$B$2))</f>
        <v>71.5892855350065</v>
      </c>
      <c r="V17" s="16" t="n">
        <f aca="false">(45/3.785-$B$5-$A17/(V$13*(1-$B$2)))*(V$13*(1-$B$2))</f>
        <v>60.9075089828269</v>
      </c>
      <c r="W17" s="16" t="n">
        <f aca="false">(45/3.785-$B$5-$A17/(W$13*(1-$B$2)))*(W$13*(1-$B$2))</f>
        <v>50.2257324306473</v>
      </c>
    </row>
    <row r="18" customFormat="false" ht="12.8" hidden="false" customHeight="false" outlineLevel="0" collapsed="false">
      <c r="A18" s="21" t="n">
        <f aca="false">A17+B$8</f>
        <v>360</v>
      </c>
      <c r="B18" s="16" t="n">
        <f aca="false">(45/3.785-$B$5-$A18/(B$13*(1-$B$2)))*(B$13*(1-$B$2))</f>
        <v>259.54304002642</v>
      </c>
      <c r="C18" s="16" t="n">
        <f aca="false">(45/3.785-$B$5-$A18/(C$13*(1-$B$2)))*(C$13*(1-$B$2))</f>
        <v>248.86126347424</v>
      </c>
      <c r="D18" s="16" t="n">
        <f aca="false">(45/3.785-$B$5-$A18/(D$13*(1-$B$2)))*(D$13*(1-$B$2))</f>
        <v>238.179486922061</v>
      </c>
      <c r="E18" s="16" t="n">
        <f aca="false">(45/3.785-$B$5-$A18/(E$13*(1-$B$2)))*(E$13*(1-$B$2))</f>
        <v>227.497710369881</v>
      </c>
      <c r="F18" s="16" t="n">
        <f aca="false">(45/3.785-$B$5-$A18/(F$13*(1-$B$2)))*(F$13*(1-$B$2))</f>
        <v>216.815933817701</v>
      </c>
      <c r="G18" s="16" t="n">
        <f aca="false">(45/3.785-$B$5-$A18/(G$13*(1-$B$2)))*(G$13*(1-$B$2))</f>
        <v>206.134157265522</v>
      </c>
      <c r="H18" s="16" t="n">
        <f aca="false">(45/3.785-$B$5-$A18/(H$13*(1-$B$2)))*(H$13*(1-$B$2))</f>
        <v>195.452380713342</v>
      </c>
      <c r="I18" s="16" t="n">
        <f aca="false">(45/3.785-$B$5-$A18/(I$13*(1-$B$2)))*(I$13*(1-$B$2))</f>
        <v>184.770604161162</v>
      </c>
      <c r="J18" s="16" t="n">
        <f aca="false">(45/3.785-$B$5-$A18/(J$13*(1-$B$2)))*(J$13*(1-$B$2))</f>
        <v>174.088827608983</v>
      </c>
      <c r="K18" s="16" t="n">
        <f aca="false">(45/3.785-$B$5-$A18/(K$13*(1-$B$2)))*(K$13*(1-$B$2))</f>
        <v>163.407051056803</v>
      </c>
      <c r="L18" s="16" t="n">
        <f aca="false">(45/3.785-$B$5-$A18/(L$13*(1-$B$2)))*(L$13*(1-$B$2))</f>
        <v>152.725274504623</v>
      </c>
      <c r="M18" s="16" t="n">
        <f aca="false">(45/3.785-$B$5-$A18/(M$13*(1-$B$2)))*(M$13*(1-$B$2))</f>
        <v>142.043497952444</v>
      </c>
      <c r="N18" s="16" t="n">
        <f aca="false">(45/3.785-$B$5-$A18/(N$13*(1-$B$2)))*(N$13*(1-$B$2))</f>
        <v>131.361721400264</v>
      </c>
      <c r="O18" s="16" t="n">
        <f aca="false">(45/3.785-$B$5-$A18/(O$13*(1-$B$2)))*(O$13*(1-$B$2))</f>
        <v>120.679944848085</v>
      </c>
      <c r="P18" s="16" t="n">
        <f aca="false">(45/3.785-$B$5-$A18/(P$13*(1-$B$2)))*(P$13*(1-$B$2))</f>
        <v>109.998168295905</v>
      </c>
      <c r="Q18" s="16" t="n">
        <f aca="false">(45/3.785-$B$5-$A18/(Q$13*(1-$B$2)))*(Q$13*(1-$B$2))</f>
        <v>99.3163917437252</v>
      </c>
      <c r="R18" s="16" t="n">
        <f aca="false">(45/3.785-$B$5-$A18/(R$13*(1-$B$2)))*(R$13*(1-$B$2))</f>
        <v>88.6346151915455</v>
      </c>
      <c r="S18" s="16" t="n">
        <f aca="false">(45/3.785-$B$5-$A18/(S$13*(1-$B$2)))*(S$13*(1-$B$2))</f>
        <v>77.9528386393659</v>
      </c>
      <c r="T18" s="16" t="n">
        <f aca="false">(45/3.785-$B$5-$A18/(T$13*(1-$B$2)))*(T$13*(1-$B$2))</f>
        <v>67.2710620871862</v>
      </c>
      <c r="U18" s="16" t="n">
        <f aca="false">(45/3.785-$B$5-$A18/(U$13*(1-$B$2)))*(U$13*(1-$B$2))</f>
        <v>56.5892855350066</v>
      </c>
      <c r="V18" s="16" t="n">
        <f aca="false">(45/3.785-$B$5-$A18/(V$13*(1-$B$2)))*(V$13*(1-$B$2))</f>
        <v>45.9075089828269</v>
      </c>
      <c r="W18" s="16" t="n">
        <f aca="false">(45/3.785-$B$5-$A18/(W$13*(1-$B$2)))*(W$13*(1-$B$2))</f>
        <v>35.2257324306473</v>
      </c>
    </row>
    <row r="19" customFormat="false" ht="12.8" hidden="false" customHeight="false" outlineLevel="0" collapsed="false">
      <c r="A19" s="22" t="n">
        <f aca="false">A18+B$8</f>
        <v>375</v>
      </c>
      <c r="B19" s="16" t="n">
        <f aca="false">(45/3.785-$B$5-$A19/(B$13*(1-$B$2)))*(B$13*(1-$B$2))</f>
        <v>244.54304002642</v>
      </c>
      <c r="C19" s="16" t="n">
        <f aca="false">(45/3.785-$B$5-$A19/(C$13*(1-$B$2)))*(C$13*(1-$B$2))</f>
        <v>233.86126347424</v>
      </c>
      <c r="D19" s="16" t="n">
        <f aca="false">(45/3.785-$B$5-$A19/(D$13*(1-$B$2)))*(D$13*(1-$B$2))</f>
        <v>223.179486922061</v>
      </c>
      <c r="E19" s="16" t="n">
        <f aca="false">(45/3.785-$B$5-$A19/(E$13*(1-$B$2)))*(E$13*(1-$B$2))</f>
        <v>212.497710369881</v>
      </c>
      <c r="F19" s="16" t="n">
        <f aca="false">(45/3.785-$B$5-$A19/(F$13*(1-$B$2)))*(F$13*(1-$B$2))</f>
        <v>201.815933817701</v>
      </c>
      <c r="G19" s="16" t="n">
        <f aca="false">(45/3.785-$B$5-$A19/(G$13*(1-$B$2)))*(G$13*(1-$B$2))</f>
        <v>191.134157265522</v>
      </c>
      <c r="H19" s="16" t="n">
        <f aca="false">(45/3.785-$B$5-$A19/(H$13*(1-$B$2)))*(H$13*(1-$B$2))</f>
        <v>180.452380713342</v>
      </c>
      <c r="I19" s="16" t="n">
        <f aca="false">(45/3.785-$B$5-$A19/(I$13*(1-$B$2)))*(I$13*(1-$B$2))</f>
        <v>169.770604161162</v>
      </c>
      <c r="J19" s="16" t="n">
        <f aca="false">(45/3.785-$B$5-$A19/(J$13*(1-$B$2)))*(J$13*(1-$B$2))</f>
        <v>159.088827608983</v>
      </c>
      <c r="K19" s="16" t="n">
        <f aca="false">(45/3.785-$B$5-$A19/(K$13*(1-$B$2)))*(K$13*(1-$B$2))</f>
        <v>148.407051056803</v>
      </c>
      <c r="L19" s="16" t="n">
        <f aca="false">(45/3.785-$B$5-$A19/(L$13*(1-$B$2)))*(L$13*(1-$B$2))</f>
        <v>137.725274504623</v>
      </c>
      <c r="M19" s="16" t="n">
        <f aca="false">(45/3.785-$B$5-$A19/(M$13*(1-$B$2)))*(M$13*(1-$B$2))</f>
        <v>127.043497952444</v>
      </c>
      <c r="N19" s="16" t="n">
        <f aca="false">(45/3.785-$B$5-$A19/(N$13*(1-$B$2)))*(N$13*(1-$B$2))</f>
        <v>116.361721400264</v>
      </c>
      <c r="O19" s="16" t="n">
        <f aca="false">(45/3.785-$B$5-$A19/(O$13*(1-$B$2)))*(O$13*(1-$B$2))</f>
        <v>105.679944848085</v>
      </c>
      <c r="P19" s="16" t="n">
        <f aca="false">(45/3.785-$B$5-$A19/(P$13*(1-$B$2)))*(P$13*(1-$B$2))</f>
        <v>94.9981682959048</v>
      </c>
      <c r="Q19" s="16" t="n">
        <f aca="false">(45/3.785-$B$5-$A19/(Q$13*(1-$B$2)))*(Q$13*(1-$B$2))</f>
        <v>84.3163917437252</v>
      </c>
      <c r="R19" s="16" t="n">
        <f aca="false">(45/3.785-$B$5-$A19/(R$13*(1-$B$2)))*(R$13*(1-$B$2))</f>
        <v>73.6346151915455</v>
      </c>
      <c r="S19" s="16" t="n">
        <f aca="false">(45/3.785-$B$5-$A19/(S$13*(1-$B$2)))*(S$13*(1-$B$2))</f>
        <v>62.9528386393658</v>
      </c>
      <c r="T19" s="16" t="n">
        <f aca="false">(45/3.785-$B$5-$A19/(T$13*(1-$B$2)))*(T$13*(1-$B$2))</f>
        <v>52.2710620871862</v>
      </c>
      <c r="U19" s="16" t="n">
        <f aca="false">(45/3.785-$B$5-$A19/(U$13*(1-$B$2)))*(U$13*(1-$B$2))</f>
        <v>41.5892855350066</v>
      </c>
      <c r="V19" s="16" t="n">
        <f aca="false">(45/3.785-$B$5-$A19/(V$13*(1-$B$2)))*(V$13*(1-$B$2))</f>
        <v>30.9075089828269</v>
      </c>
      <c r="W19" s="16" t="n">
        <f aca="false">(45/3.785-$B$5-$A19/(W$13*(1-$B$2)))*(W$13*(1-$B$2))</f>
        <v>20.2257324306473</v>
      </c>
    </row>
    <row r="20" customFormat="false" ht="12.8" hidden="false" customHeight="false" outlineLevel="0" collapsed="false">
      <c r="A20" s="21" t="n">
        <f aca="false">A19+B$8</f>
        <v>390</v>
      </c>
      <c r="B20" s="16" t="n">
        <f aca="false">(45/3.785-$B$5-$A20/(B$13*(1-$B$2)))*(B$13*(1-$B$2))</f>
        <v>229.54304002642</v>
      </c>
      <c r="C20" s="16" t="n">
        <f aca="false">(45/3.785-$B$5-$A20/(C$13*(1-$B$2)))*(C$13*(1-$B$2))</f>
        <v>218.86126347424</v>
      </c>
      <c r="D20" s="16" t="n">
        <f aca="false">(45/3.785-$B$5-$A20/(D$13*(1-$B$2)))*(D$13*(1-$B$2))</f>
        <v>208.179486922061</v>
      </c>
      <c r="E20" s="16" t="n">
        <f aca="false">(45/3.785-$B$5-$A20/(E$13*(1-$B$2)))*(E$13*(1-$B$2))</f>
        <v>197.497710369881</v>
      </c>
      <c r="F20" s="16" t="n">
        <f aca="false">(45/3.785-$B$5-$A20/(F$13*(1-$B$2)))*(F$13*(1-$B$2))</f>
        <v>186.815933817701</v>
      </c>
      <c r="G20" s="16" t="n">
        <f aca="false">(45/3.785-$B$5-$A20/(G$13*(1-$B$2)))*(G$13*(1-$B$2))</f>
        <v>176.134157265522</v>
      </c>
      <c r="H20" s="16" t="n">
        <f aca="false">(45/3.785-$B$5-$A20/(H$13*(1-$B$2)))*(H$13*(1-$B$2))</f>
        <v>165.452380713342</v>
      </c>
      <c r="I20" s="16" t="n">
        <f aca="false">(45/3.785-$B$5-$A20/(I$13*(1-$B$2)))*(I$13*(1-$B$2))</f>
        <v>154.770604161162</v>
      </c>
      <c r="J20" s="16" t="n">
        <f aca="false">(45/3.785-$B$5-$A20/(J$13*(1-$B$2)))*(J$13*(1-$B$2))</f>
        <v>144.088827608983</v>
      </c>
      <c r="K20" s="16" t="n">
        <f aca="false">(45/3.785-$B$5-$A20/(K$13*(1-$B$2)))*(K$13*(1-$B$2))</f>
        <v>133.407051056803</v>
      </c>
      <c r="L20" s="16" t="n">
        <f aca="false">(45/3.785-$B$5-$A20/(L$13*(1-$B$2)))*(L$13*(1-$B$2))</f>
        <v>122.725274504623</v>
      </c>
      <c r="M20" s="16" t="n">
        <f aca="false">(45/3.785-$B$5-$A20/(M$13*(1-$B$2)))*(M$13*(1-$B$2))</f>
        <v>112.043497952444</v>
      </c>
      <c r="N20" s="16" t="n">
        <f aca="false">(45/3.785-$B$5-$A20/(N$13*(1-$B$2)))*(N$13*(1-$B$2))</f>
        <v>101.361721400264</v>
      </c>
      <c r="O20" s="16" t="n">
        <f aca="false">(45/3.785-$B$5-$A20/(O$13*(1-$B$2)))*(O$13*(1-$B$2))</f>
        <v>90.6799448480845</v>
      </c>
      <c r="P20" s="16" t="n">
        <f aca="false">(45/3.785-$B$5-$A20/(P$13*(1-$B$2)))*(P$13*(1-$B$2))</f>
        <v>79.9981682959049</v>
      </c>
      <c r="Q20" s="16" t="n">
        <f aca="false">(45/3.785-$B$5-$A20/(Q$13*(1-$B$2)))*(Q$13*(1-$B$2))</f>
        <v>69.3163917437251</v>
      </c>
      <c r="R20" s="16" t="n">
        <f aca="false">(45/3.785-$B$5-$A20/(R$13*(1-$B$2)))*(R$13*(1-$B$2))</f>
        <v>58.6346151915455</v>
      </c>
      <c r="S20" s="16" t="n">
        <f aca="false">(45/3.785-$B$5-$A20/(S$13*(1-$B$2)))*(S$13*(1-$B$2))</f>
        <v>47.9528386393659</v>
      </c>
      <c r="T20" s="16" t="n">
        <f aca="false">(45/3.785-$B$5-$A20/(T$13*(1-$B$2)))*(T$13*(1-$B$2))</f>
        <v>37.2710620871862</v>
      </c>
      <c r="U20" s="16" t="n">
        <f aca="false">(45/3.785-$B$5-$A20/(U$13*(1-$B$2)))*(U$13*(1-$B$2))</f>
        <v>26.5892855350066</v>
      </c>
      <c r="V20" s="16" t="n">
        <f aca="false">(45/3.785-$B$5-$A20/(V$13*(1-$B$2)))*(V$13*(1-$B$2))</f>
        <v>15.9075089828269</v>
      </c>
      <c r="W20" s="16" t="n">
        <f aca="false">(45/3.785-$B$5-$A20/(W$13*(1-$B$2)))*(W$13*(1-$B$2))</f>
        <v>5.22573243064728</v>
      </c>
    </row>
    <row r="21" customFormat="false" ht="12.8" hidden="false" customHeight="false" outlineLevel="0" collapsed="false">
      <c r="A21" s="22" t="n">
        <f aca="false">A20+B$8</f>
        <v>405</v>
      </c>
      <c r="B21" s="16" t="n">
        <f aca="false">(45/3.785-$B$5-$A21/(B$13*(1-$B$2)))*(B$13*(1-$B$2))</f>
        <v>214.54304002642</v>
      </c>
      <c r="C21" s="16" t="n">
        <f aca="false">(45/3.785-$B$5-$A21/(C$13*(1-$B$2)))*(C$13*(1-$B$2))</f>
        <v>203.86126347424</v>
      </c>
      <c r="D21" s="16" t="n">
        <f aca="false">(45/3.785-$B$5-$A21/(D$13*(1-$B$2)))*(D$13*(1-$B$2))</f>
        <v>193.179486922061</v>
      </c>
      <c r="E21" s="16" t="n">
        <f aca="false">(45/3.785-$B$5-$A21/(E$13*(1-$B$2)))*(E$13*(1-$B$2))</f>
        <v>182.497710369881</v>
      </c>
      <c r="F21" s="16" t="n">
        <f aca="false">(45/3.785-$B$5-$A21/(F$13*(1-$B$2)))*(F$13*(1-$B$2))</f>
        <v>171.815933817701</v>
      </c>
      <c r="G21" s="16" t="n">
        <f aca="false">(45/3.785-$B$5-$A21/(G$13*(1-$B$2)))*(G$13*(1-$B$2))</f>
        <v>161.134157265522</v>
      </c>
      <c r="H21" s="16" t="n">
        <f aca="false">(45/3.785-$B$5-$A21/(H$13*(1-$B$2)))*(H$13*(1-$B$2))</f>
        <v>150.452380713342</v>
      </c>
      <c r="I21" s="16" t="n">
        <f aca="false">(45/3.785-$B$5-$A21/(I$13*(1-$B$2)))*(I$13*(1-$B$2))</f>
        <v>139.770604161162</v>
      </c>
      <c r="J21" s="16" t="n">
        <f aca="false">(45/3.785-$B$5-$A21/(J$13*(1-$B$2)))*(J$13*(1-$B$2))</f>
        <v>129.088827608983</v>
      </c>
      <c r="K21" s="16" t="n">
        <f aca="false">(45/3.785-$B$5-$A21/(K$13*(1-$B$2)))*(K$13*(1-$B$2))</f>
        <v>118.407051056803</v>
      </c>
      <c r="L21" s="16" t="n">
        <f aca="false">(45/3.785-$B$5-$A21/(L$13*(1-$B$2)))*(L$13*(1-$B$2))</f>
        <v>107.725274504623</v>
      </c>
      <c r="M21" s="16" t="n">
        <f aca="false">(45/3.785-$B$5-$A21/(M$13*(1-$B$2)))*(M$13*(1-$B$2))</f>
        <v>97.0434979524438</v>
      </c>
      <c r="N21" s="16" t="n">
        <f aca="false">(45/3.785-$B$5-$A21/(N$13*(1-$B$2)))*(N$13*(1-$B$2))</f>
        <v>86.3617214002642</v>
      </c>
      <c r="O21" s="16" t="n">
        <f aca="false">(45/3.785-$B$5-$A21/(O$13*(1-$B$2)))*(O$13*(1-$B$2))</f>
        <v>75.6799448480845</v>
      </c>
      <c r="P21" s="16" t="n">
        <f aca="false">(45/3.785-$B$5-$A21/(P$13*(1-$B$2)))*(P$13*(1-$B$2))</f>
        <v>64.9981682959049</v>
      </c>
      <c r="Q21" s="16" t="n">
        <f aca="false">(45/3.785-$B$5-$A21/(Q$13*(1-$B$2)))*(Q$13*(1-$B$2))</f>
        <v>54.3163917437251</v>
      </c>
      <c r="R21" s="16" t="n">
        <f aca="false">(45/3.785-$B$5-$A21/(R$13*(1-$B$2)))*(R$13*(1-$B$2))</f>
        <v>43.6346151915455</v>
      </c>
      <c r="S21" s="16" t="n">
        <f aca="false">(45/3.785-$B$5-$A21/(S$13*(1-$B$2)))*(S$13*(1-$B$2))</f>
        <v>32.9528386393658</v>
      </c>
      <c r="T21" s="16" t="n">
        <f aca="false">(45/3.785-$B$5-$A21/(T$13*(1-$B$2)))*(T$13*(1-$B$2))</f>
        <v>22.2710620871862</v>
      </c>
      <c r="U21" s="16" t="n">
        <f aca="false">(45/3.785-$B$5-$A21/(U$13*(1-$B$2)))*(U$13*(1-$B$2))</f>
        <v>11.5892855350066</v>
      </c>
      <c r="V21" s="16" t="n">
        <f aca="false">(45/3.785-$B$5-$A21/(V$13*(1-$B$2)))*(V$13*(1-$B$2))</f>
        <v>0.907508982826909</v>
      </c>
      <c r="W21" s="16" t="n">
        <f aca="false">(45/3.785-$B$5-$A21/(W$13*(1-$B$2)))*(W$13*(1-$B$2))</f>
        <v>-9.77426756935275</v>
      </c>
    </row>
    <row r="22" customFormat="false" ht="12.8" hidden="false" customHeight="false" outlineLevel="0" collapsed="false">
      <c r="A22" s="21" t="n">
        <f aca="false">A21+B$8</f>
        <v>420</v>
      </c>
      <c r="B22" s="16" t="n">
        <f aca="false">(45/3.785-$B$5-$A22/(B$13*(1-$B$2)))*(B$13*(1-$B$2))</f>
        <v>199.54304002642</v>
      </c>
      <c r="C22" s="16" t="n">
        <f aca="false">(45/3.785-$B$5-$A22/(C$13*(1-$B$2)))*(C$13*(1-$B$2))</f>
        <v>188.86126347424</v>
      </c>
      <c r="D22" s="16" t="n">
        <f aca="false">(45/3.785-$B$5-$A22/(D$13*(1-$B$2)))*(D$13*(1-$B$2))</f>
        <v>178.179486922061</v>
      </c>
      <c r="E22" s="16" t="n">
        <f aca="false">(45/3.785-$B$5-$A22/(E$13*(1-$B$2)))*(E$13*(1-$B$2))</f>
        <v>167.497710369881</v>
      </c>
      <c r="F22" s="16" t="n">
        <f aca="false">(45/3.785-$B$5-$A22/(F$13*(1-$B$2)))*(F$13*(1-$B$2))</f>
        <v>156.815933817701</v>
      </c>
      <c r="G22" s="16" t="n">
        <f aca="false">(45/3.785-$B$5-$A22/(G$13*(1-$B$2)))*(G$13*(1-$B$2))</f>
        <v>146.134157265522</v>
      </c>
      <c r="H22" s="16" t="n">
        <f aca="false">(45/3.785-$B$5-$A22/(H$13*(1-$B$2)))*(H$13*(1-$B$2))</f>
        <v>135.452380713342</v>
      </c>
      <c r="I22" s="16" t="n">
        <f aca="false">(45/3.785-$B$5-$A22/(I$13*(1-$B$2)))*(I$13*(1-$B$2))</f>
        <v>124.770604161162</v>
      </c>
      <c r="J22" s="16" t="n">
        <f aca="false">(45/3.785-$B$5-$A22/(J$13*(1-$B$2)))*(J$13*(1-$B$2))</f>
        <v>114.088827608983</v>
      </c>
      <c r="K22" s="16" t="n">
        <f aca="false">(45/3.785-$B$5-$A22/(K$13*(1-$B$2)))*(K$13*(1-$B$2))</f>
        <v>103.407051056803</v>
      </c>
      <c r="L22" s="16" t="n">
        <f aca="false">(45/3.785-$B$5-$A22/(L$13*(1-$B$2)))*(L$13*(1-$B$2))</f>
        <v>92.7252745046235</v>
      </c>
      <c r="M22" s="16" t="n">
        <f aca="false">(45/3.785-$B$5-$A22/(M$13*(1-$B$2)))*(M$13*(1-$B$2))</f>
        <v>82.0434979524438</v>
      </c>
      <c r="N22" s="16" t="n">
        <f aca="false">(45/3.785-$B$5-$A22/(N$13*(1-$B$2)))*(N$13*(1-$B$2))</f>
        <v>71.3617214002642</v>
      </c>
      <c r="O22" s="16" t="n">
        <f aca="false">(45/3.785-$B$5-$A22/(O$13*(1-$B$2)))*(O$13*(1-$B$2))</f>
        <v>60.6799448480845</v>
      </c>
      <c r="P22" s="16" t="n">
        <f aca="false">(45/3.785-$B$5-$A22/(P$13*(1-$B$2)))*(P$13*(1-$B$2))</f>
        <v>49.9981682959049</v>
      </c>
      <c r="Q22" s="16" t="n">
        <f aca="false">(45/3.785-$B$5-$A22/(Q$13*(1-$B$2)))*(Q$13*(1-$B$2))</f>
        <v>39.3163917437252</v>
      </c>
      <c r="R22" s="16" t="n">
        <f aca="false">(45/3.785-$B$5-$A22/(R$13*(1-$B$2)))*(R$13*(1-$B$2))</f>
        <v>28.6346151915455</v>
      </c>
      <c r="S22" s="16" t="n">
        <f aca="false">(45/3.785-$B$5-$A22/(S$13*(1-$B$2)))*(S$13*(1-$B$2))</f>
        <v>17.9528386393659</v>
      </c>
      <c r="T22" s="16" t="n">
        <f aca="false">(45/3.785-$B$5-$A22/(T$13*(1-$B$2)))*(T$13*(1-$B$2))</f>
        <v>7.27106208718619</v>
      </c>
      <c r="U22" s="16" t="n">
        <f aca="false">(45/3.785-$B$5-$A22/(U$13*(1-$B$2)))*(U$13*(1-$B$2))</f>
        <v>-3.41071446499344</v>
      </c>
      <c r="V22" s="16" t="n">
        <f aca="false">(45/3.785-$B$5-$A22/(V$13*(1-$B$2)))*(V$13*(1-$B$2))</f>
        <v>-14.0924910171731</v>
      </c>
      <c r="W22" s="16" t="n">
        <f aca="false">(45/3.785-$B$5-$A22/(W$13*(1-$B$2)))*(W$13*(1-$B$2))</f>
        <v>-24.7742675693527</v>
      </c>
    </row>
    <row r="23" customFormat="false" ht="12.8" hidden="false" customHeight="false" outlineLevel="0" collapsed="false">
      <c r="A23" s="22" t="n">
        <f aca="false">A22+B$8</f>
        <v>435</v>
      </c>
      <c r="B23" s="16" t="n">
        <f aca="false">(45/3.785-$B$5-$A23/(B$13*(1-$B$2)))*(B$13*(1-$B$2))</f>
        <v>184.54304002642</v>
      </c>
      <c r="C23" s="16" t="n">
        <f aca="false">(45/3.785-$B$5-$A23/(C$13*(1-$B$2)))*(C$13*(1-$B$2))</f>
        <v>173.86126347424</v>
      </c>
      <c r="D23" s="16" t="n">
        <f aca="false">(45/3.785-$B$5-$A23/(D$13*(1-$B$2)))*(D$13*(1-$B$2))</f>
        <v>163.179486922061</v>
      </c>
      <c r="E23" s="16" t="n">
        <f aca="false">(45/3.785-$B$5-$A23/(E$13*(1-$B$2)))*(E$13*(1-$B$2))</f>
        <v>152.497710369881</v>
      </c>
      <c r="F23" s="16" t="n">
        <f aca="false">(45/3.785-$B$5-$A23/(F$13*(1-$B$2)))*(F$13*(1-$B$2))</f>
        <v>141.815933817701</v>
      </c>
      <c r="G23" s="16" t="n">
        <f aca="false">(45/3.785-$B$5-$A23/(G$13*(1-$B$2)))*(G$13*(1-$B$2))</f>
        <v>131.134157265522</v>
      </c>
      <c r="H23" s="16" t="n">
        <f aca="false">(45/3.785-$B$5-$A23/(H$13*(1-$B$2)))*(H$13*(1-$B$2))</f>
        <v>120.452380713342</v>
      </c>
      <c r="I23" s="16" t="n">
        <f aca="false">(45/3.785-$B$5-$A23/(I$13*(1-$B$2)))*(I$13*(1-$B$2))</f>
        <v>109.770604161162</v>
      </c>
      <c r="J23" s="16" t="n">
        <f aca="false">(45/3.785-$B$5-$A23/(J$13*(1-$B$2)))*(J$13*(1-$B$2))</f>
        <v>99.0888276089827</v>
      </c>
      <c r="K23" s="16" t="n">
        <f aca="false">(45/3.785-$B$5-$A23/(K$13*(1-$B$2)))*(K$13*(1-$B$2))</f>
        <v>88.4070510568031</v>
      </c>
      <c r="L23" s="16" t="n">
        <f aca="false">(45/3.785-$B$5-$A23/(L$13*(1-$B$2)))*(L$13*(1-$B$2))</f>
        <v>77.7252745046235</v>
      </c>
      <c r="M23" s="16" t="n">
        <f aca="false">(45/3.785-$B$5-$A23/(M$13*(1-$B$2)))*(M$13*(1-$B$2))</f>
        <v>67.0434979524439</v>
      </c>
      <c r="N23" s="16" t="n">
        <f aca="false">(45/3.785-$B$5-$A23/(N$13*(1-$B$2)))*(N$13*(1-$B$2))</f>
        <v>56.3617214002641</v>
      </c>
      <c r="O23" s="16" t="n">
        <f aca="false">(45/3.785-$B$5-$A23/(O$13*(1-$B$2)))*(O$13*(1-$B$2))</f>
        <v>45.6799448480845</v>
      </c>
      <c r="P23" s="16" t="n">
        <f aca="false">(45/3.785-$B$5-$A23/(P$13*(1-$B$2)))*(P$13*(1-$B$2))</f>
        <v>34.9981682959049</v>
      </c>
      <c r="Q23" s="16" t="n">
        <f aca="false">(45/3.785-$B$5-$A23/(Q$13*(1-$B$2)))*(Q$13*(1-$B$2))</f>
        <v>24.3163917437252</v>
      </c>
      <c r="R23" s="16" t="n">
        <f aca="false">(45/3.785-$B$5-$A23/(R$13*(1-$B$2)))*(R$13*(1-$B$2))</f>
        <v>13.6346151915455</v>
      </c>
      <c r="S23" s="16" t="n">
        <f aca="false">(45/3.785-$B$5-$A23/(S$13*(1-$B$2)))*(S$13*(1-$B$2))</f>
        <v>2.95283863936589</v>
      </c>
      <c r="T23" s="16" t="n">
        <f aca="false">(45/3.785-$B$5-$A23/(T$13*(1-$B$2)))*(T$13*(1-$B$2))</f>
        <v>-7.7289379128138</v>
      </c>
      <c r="U23" s="16" t="n">
        <f aca="false">(45/3.785-$B$5-$A23/(U$13*(1-$B$2)))*(U$13*(1-$B$2))</f>
        <v>-18.4107144649935</v>
      </c>
      <c r="V23" s="16" t="n">
        <f aca="false">(45/3.785-$B$5-$A23/(V$13*(1-$B$2)))*(V$13*(1-$B$2))</f>
        <v>-29.0924910171731</v>
      </c>
      <c r="W23" s="16" t="n">
        <f aca="false">(45/3.785-$B$5-$A23/(W$13*(1-$B$2)))*(W$13*(1-$B$2))</f>
        <v>-39.7742675693527</v>
      </c>
    </row>
    <row r="24" customFormat="false" ht="12.8" hidden="false" customHeight="false" outlineLevel="0" collapsed="false">
      <c r="A24" s="21" t="n">
        <f aca="false">A23+B$8</f>
        <v>450</v>
      </c>
      <c r="B24" s="16" t="n">
        <f aca="false">(45/3.785-$B$5-$A24/(B$13*(1-$B$2)))*(B$13*(1-$B$2))</f>
        <v>169.54304002642</v>
      </c>
      <c r="C24" s="16" t="n">
        <f aca="false">(45/3.785-$B$5-$A24/(C$13*(1-$B$2)))*(C$13*(1-$B$2))</f>
        <v>158.86126347424</v>
      </c>
      <c r="D24" s="16" t="n">
        <f aca="false">(45/3.785-$B$5-$A24/(D$13*(1-$B$2)))*(D$13*(1-$B$2))</f>
        <v>148.179486922061</v>
      </c>
      <c r="E24" s="16" t="n">
        <f aca="false">(45/3.785-$B$5-$A24/(E$13*(1-$B$2)))*(E$13*(1-$B$2))</f>
        <v>137.497710369881</v>
      </c>
      <c r="F24" s="16" t="n">
        <f aca="false">(45/3.785-$B$5-$A24/(F$13*(1-$B$2)))*(F$13*(1-$B$2))</f>
        <v>126.815933817701</v>
      </c>
      <c r="G24" s="16" t="n">
        <f aca="false">(45/3.785-$B$5-$A24/(G$13*(1-$B$2)))*(G$13*(1-$B$2))</f>
        <v>116.134157265522</v>
      </c>
      <c r="H24" s="16" t="n">
        <f aca="false">(45/3.785-$B$5-$A24/(H$13*(1-$B$2)))*(H$13*(1-$B$2))</f>
        <v>105.452380713342</v>
      </c>
      <c r="I24" s="16" t="n">
        <f aca="false">(45/3.785-$B$5-$A24/(I$13*(1-$B$2)))*(I$13*(1-$B$2))</f>
        <v>94.7706041611623</v>
      </c>
      <c r="J24" s="16" t="n">
        <f aca="false">(45/3.785-$B$5-$A24/(J$13*(1-$B$2)))*(J$13*(1-$B$2))</f>
        <v>84.0888276089827</v>
      </c>
      <c r="K24" s="16" t="n">
        <f aca="false">(45/3.785-$B$5-$A24/(K$13*(1-$B$2)))*(K$13*(1-$B$2))</f>
        <v>73.4070510568031</v>
      </c>
      <c r="L24" s="16" t="n">
        <f aca="false">(45/3.785-$B$5-$A24/(L$13*(1-$B$2)))*(L$13*(1-$B$2))</f>
        <v>62.7252745046234</v>
      </c>
      <c r="M24" s="16" t="n">
        <f aca="false">(45/3.785-$B$5-$A24/(M$13*(1-$B$2)))*(M$13*(1-$B$2))</f>
        <v>52.0434979524438</v>
      </c>
      <c r="N24" s="16" t="n">
        <f aca="false">(45/3.785-$B$5-$A24/(N$13*(1-$B$2)))*(N$13*(1-$B$2))</f>
        <v>41.3617214002642</v>
      </c>
      <c r="O24" s="16" t="n">
        <f aca="false">(45/3.785-$B$5-$A24/(O$13*(1-$B$2)))*(O$13*(1-$B$2))</f>
        <v>30.6799448480845</v>
      </c>
      <c r="P24" s="16" t="n">
        <f aca="false">(45/3.785-$B$5-$A24/(P$13*(1-$B$2)))*(P$13*(1-$B$2))</f>
        <v>19.9981682959048</v>
      </c>
      <c r="Q24" s="16" t="n">
        <f aca="false">(45/3.785-$B$5-$A24/(Q$13*(1-$B$2)))*(Q$13*(1-$B$2))</f>
        <v>9.31639174372516</v>
      </c>
      <c r="R24" s="16" t="n">
        <f aca="false">(45/3.785-$B$5-$A24/(R$13*(1-$B$2)))*(R$13*(1-$B$2))</f>
        <v>-1.36538480845447</v>
      </c>
      <c r="S24" s="16" t="n">
        <f aca="false">(45/3.785-$B$5-$A24/(S$13*(1-$B$2)))*(S$13*(1-$B$2))</f>
        <v>-12.0471613606341</v>
      </c>
      <c r="T24" s="16" t="n">
        <f aca="false">(45/3.785-$B$5-$A24/(T$13*(1-$B$2)))*(T$13*(1-$B$2))</f>
        <v>-22.7289379128138</v>
      </c>
      <c r="U24" s="16" t="n">
        <f aca="false">(45/3.785-$B$5-$A24/(U$13*(1-$B$2)))*(U$13*(1-$B$2))</f>
        <v>-33.4107144649935</v>
      </c>
      <c r="V24" s="16" t="n">
        <f aca="false">(45/3.785-$B$5-$A24/(V$13*(1-$B$2)))*(V$13*(1-$B$2))</f>
        <v>-44.0924910171731</v>
      </c>
      <c r="W24" s="16" t="n">
        <f aca="false">(45/3.785-$B$5-$A24/(W$13*(1-$B$2)))*(W$13*(1-$B$2))</f>
        <v>-54.7742675693527</v>
      </c>
    </row>
    <row r="25" customFormat="false" ht="12.8" hidden="false" customHeight="false" outlineLevel="0" collapsed="false">
      <c r="A25" s="22" t="n">
        <f aca="false">A24+B$8</f>
        <v>465</v>
      </c>
      <c r="B25" s="16" t="n">
        <f aca="false">(45/3.785-$B$5-$A25/(B$13*(1-$B$2)))*(B$13*(1-$B$2))</f>
        <v>154.54304002642</v>
      </c>
      <c r="C25" s="16" t="n">
        <f aca="false">(45/3.785-$B$5-$A25/(C$13*(1-$B$2)))*(C$13*(1-$B$2))</f>
        <v>143.86126347424</v>
      </c>
      <c r="D25" s="16" t="n">
        <f aca="false">(45/3.785-$B$5-$A25/(D$13*(1-$B$2)))*(D$13*(1-$B$2))</f>
        <v>133.179486922061</v>
      </c>
      <c r="E25" s="16" t="n">
        <f aca="false">(45/3.785-$B$5-$A25/(E$13*(1-$B$2)))*(E$13*(1-$B$2))</f>
        <v>122.497710369881</v>
      </c>
      <c r="F25" s="16" t="n">
        <f aca="false">(45/3.785-$B$5-$A25/(F$13*(1-$B$2)))*(F$13*(1-$B$2))</f>
        <v>111.815933817701</v>
      </c>
      <c r="G25" s="16" t="n">
        <f aca="false">(45/3.785-$B$5-$A25/(G$13*(1-$B$2)))*(G$13*(1-$B$2))</f>
        <v>101.134157265522</v>
      </c>
      <c r="H25" s="16" t="n">
        <f aca="false">(45/3.785-$B$5-$A25/(H$13*(1-$B$2)))*(H$13*(1-$B$2))</f>
        <v>90.452380713342</v>
      </c>
      <c r="I25" s="16" t="n">
        <f aca="false">(45/3.785-$B$5-$A25/(I$13*(1-$B$2)))*(I$13*(1-$B$2))</f>
        <v>79.7706041611624</v>
      </c>
      <c r="J25" s="16" t="n">
        <f aca="false">(45/3.785-$B$5-$A25/(J$13*(1-$B$2)))*(J$13*(1-$B$2))</f>
        <v>69.0888276089827</v>
      </c>
      <c r="K25" s="16" t="n">
        <f aca="false">(45/3.785-$B$5-$A25/(K$13*(1-$B$2)))*(K$13*(1-$B$2))</f>
        <v>58.4070510568031</v>
      </c>
      <c r="L25" s="16" t="n">
        <f aca="false">(45/3.785-$B$5-$A25/(L$13*(1-$B$2)))*(L$13*(1-$B$2))</f>
        <v>47.7252745046235</v>
      </c>
      <c r="M25" s="16" t="n">
        <f aca="false">(45/3.785-$B$5-$A25/(M$13*(1-$B$2)))*(M$13*(1-$B$2))</f>
        <v>37.0434979524438</v>
      </c>
      <c r="N25" s="16" t="n">
        <f aca="false">(45/3.785-$B$5-$A25/(N$13*(1-$B$2)))*(N$13*(1-$B$2))</f>
        <v>26.3617214002642</v>
      </c>
      <c r="O25" s="16" t="n">
        <f aca="false">(45/3.785-$B$5-$A25/(O$13*(1-$B$2)))*(O$13*(1-$B$2))</f>
        <v>15.6799448480845</v>
      </c>
      <c r="P25" s="16" t="n">
        <f aca="false">(45/3.785-$B$5-$A25/(P$13*(1-$B$2)))*(P$13*(1-$B$2))</f>
        <v>4.99816829590488</v>
      </c>
      <c r="Q25" s="16" t="n">
        <f aca="false">(45/3.785-$B$5-$A25/(Q$13*(1-$B$2)))*(Q$13*(1-$B$2))</f>
        <v>-5.68360825627485</v>
      </c>
      <c r="R25" s="16" t="n">
        <f aca="false">(45/3.785-$B$5-$A25/(R$13*(1-$B$2)))*(R$13*(1-$B$2))</f>
        <v>-16.3653848084545</v>
      </c>
      <c r="S25" s="16" t="n">
        <f aca="false">(45/3.785-$B$5-$A25/(S$13*(1-$B$2)))*(S$13*(1-$B$2))</f>
        <v>-27.0471613606341</v>
      </c>
      <c r="T25" s="16" t="n">
        <f aca="false">(45/3.785-$B$5-$A25/(T$13*(1-$B$2)))*(T$13*(1-$B$2))</f>
        <v>-37.7289379128138</v>
      </c>
      <c r="U25" s="16" t="n">
        <f aca="false">(45/3.785-$B$5-$A25/(U$13*(1-$B$2)))*(U$13*(1-$B$2))</f>
        <v>-48.4107144649934</v>
      </c>
      <c r="V25" s="16" t="n">
        <f aca="false">(45/3.785-$B$5-$A25/(V$13*(1-$B$2)))*(V$13*(1-$B$2))</f>
        <v>-59.0924910171731</v>
      </c>
      <c r="W25" s="16" t="n">
        <f aca="false">(45/3.785-$B$5-$A25/(W$13*(1-$B$2)))*(W$13*(1-$B$2))</f>
        <v>-69.7742675693527</v>
      </c>
    </row>
    <row r="26" customFormat="false" ht="12.8" hidden="false" customHeight="false" outlineLevel="0" collapsed="false">
      <c r="A26" s="21" t="n">
        <f aca="false">A25+B$8</f>
        <v>480</v>
      </c>
      <c r="B26" s="16" t="n">
        <f aca="false">(45/3.785-$B$5-$A26/(B$13*(1-$B$2)))*(B$13*(1-$B$2))</f>
        <v>139.54304002642</v>
      </c>
      <c r="C26" s="16" t="n">
        <f aca="false">(45/3.785-$B$5-$A26/(C$13*(1-$B$2)))*(C$13*(1-$B$2))</f>
        <v>128.86126347424</v>
      </c>
      <c r="D26" s="16" t="n">
        <f aca="false">(45/3.785-$B$5-$A26/(D$13*(1-$B$2)))*(D$13*(1-$B$2))</f>
        <v>118.179486922061</v>
      </c>
      <c r="E26" s="16" t="n">
        <f aca="false">(45/3.785-$B$5-$A26/(E$13*(1-$B$2)))*(E$13*(1-$B$2))</f>
        <v>107.497710369881</v>
      </c>
      <c r="F26" s="16" t="n">
        <f aca="false">(45/3.785-$B$5-$A26/(F$13*(1-$B$2)))*(F$13*(1-$B$2))</f>
        <v>96.8159338177014</v>
      </c>
      <c r="G26" s="16" t="n">
        <f aca="false">(45/3.785-$B$5-$A26/(G$13*(1-$B$2)))*(G$13*(1-$B$2))</f>
        <v>86.1341572655217</v>
      </c>
      <c r="H26" s="16" t="n">
        <f aca="false">(45/3.785-$B$5-$A26/(H$13*(1-$B$2)))*(H$13*(1-$B$2))</f>
        <v>75.452380713342</v>
      </c>
      <c r="I26" s="16" t="n">
        <f aca="false">(45/3.785-$B$5-$A26/(I$13*(1-$B$2)))*(I$13*(1-$B$2))</f>
        <v>64.7706041611624</v>
      </c>
      <c r="J26" s="16" t="n">
        <f aca="false">(45/3.785-$B$5-$A26/(J$13*(1-$B$2)))*(J$13*(1-$B$2))</f>
        <v>54.0888276089828</v>
      </c>
      <c r="K26" s="16" t="n">
        <f aca="false">(45/3.785-$B$5-$A26/(K$13*(1-$B$2)))*(K$13*(1-$B$2))</f>
        <v>43.4070510568031</v>
      </c>
      <c r="L26" s="16" t="n">
        <f aca="false">(45/3.785-$B$5-$A26/(L$13*(1-$B$2)))*(L$13*(1-$B$2))</f>
        <v>32.7252745046235</v>
      </c>
      <c r="M26" s="16" t="n">
        <f aca="false">(45/3.785-$B$5-$A26/(M$13*(1-$B$2)))*(M$13*(1-$B$2))</f>
        <v>22.0434979524438</v>
      </c>
      <c r="N26" s="16" t="n">
        <f aca="false">(45/3.785-$B$5-$A26/(N$13*(1-$B$2)))*(N$13*(1-$B$2))</f>
        <v>11.3617214002642</v>
      </c>
      <c r="O26" s="16" t="n">
        <f aca="false">(45/3.785-$B$5-$A26/(O$13*(1-$B$2)))*(O$13*(1-$B$2))</f>
        <v>0.679944848084528</v>
      </c>
      <c r="P26" s="16" t="n">
        <f aca="false">(45/3.785-$B$5-$A26/(P$13*(1-$B$2)))*(P$13*(1-$B$2))</f>
        <v>-10.0018317040952</v>
      </c>
      <c r="Q26" s="16" t="n">
        <f aca="false">(45/3.785-$B$5-$A26/(Q$13*(1-$B$2)))*(Q$13*(1-$B$2))</f>
        <v>-20.6836082562749</v>
      </c>
      <c r="R26" s="16" t="n">
        <f aca="false">(45/3.785-$B$5-$A26/(R$13*(1-$B$2)))*(R$13*(1-$B$2))</f>
        <v>-31.3653848084545</v>
      </c>
      <c r="S26" s="16" t="n">
        <f aca="false">(45/3.785-$B$5-$A26/(S$13*(1-$B$2)))*(S$13*(1-$B$2))</f>
        <v>-42.0471613606342</v>
      </c>
      <c r="T26" s="16" t="n">
        <f aca="false">(45/3.785-$B$5-$A26/(T$13*(1-$B$2)))*(T$13*(1-$B$2))</f>
        <v>-52.7289379128138</v>
      </c>
      <c r="U26" s="16" t="n">
        <f aca="false">(45/3.785-$B$5-$A26/(U$13*(1-$B$2)))*(U$13*(1-$B$2))</f>
        <v>-63.4107144649934</v>
      </c>
      <c r="V26" s="16" t="n">
        <f aca="false">(45/3.785-$B$5-$A26/(V$13*(1-$B$2)))*(V$13*(1-$B$2))</f>
        <v>-74.0924910171731</v>
      </c>
      <c r="W26" s="16" t="n">
        <f aca="false">(45/3.785-$B$5-$A26/(W$13*(1-$B$2)))*(W$13*(1-$B$2))</f>
        <v>-84.7742675693528</v>
      </c>
    </row>
    <row r="27" customFormat="false" ht="12.8" hidden="false" customHeight="false" outlineLevel="0" collapsed="false">
      <c r="A27" s="22" t="n">
        <f aca="false">A26+B$8</f>
        <v>495</v>
      </c>
      <c r="B27" s="16" t="n">
        <f aca="false">(45/3.785-$B$5-$A27/(B$13*(1-$B$2)))*(B$13*(1-$B$2))</f>
        <v>124.54304002642</v>
      </c>
      <c r="C27" s="16" t="n">
        <f aca="false">(45/3.785-$B$5-$A27/(C$13*(1-$B$2)))*(C$13*(1-$B$2))</f>
        <v>113.86126347424</v>
      </c>
      <c r="D27" s="16" t="n">
        <f aca="false">(45/3.785-$B$5-$A27/(D$13*(1-$B$2)))*(D$13*(1-$B$2))</f>
        <v>103.179486922061</v>
      </c>
      <c r="E27" s="16" t="n">
        <f aca="false">(45/3.785-$B$5-$A27/(E$13*(1-$B$2)))*(E$13*(1-$B$2))</f>
        <v>92.4977103698811</v>
      </c>
      <c r="F27" s="16" t="n">
        <f aca="false">(45/3.785-$B$5-$A27/(F$13*(1-$B$2)))*(F$13*(1-$B$2))</f>
        <v>81.8159338177014</v>
      </c>
      <c r="G27" s="16" t="n">
        <f aca="false">(45/3.785-$B$5-$A27/(G$13*(1-$B$2)))*(G$13*(1-$B$2))</f>
        <v>71.1341572655217</v>
      </c>
      <c r="H27" s="16" t="n">
        <f aca="false">(45/3.785-$B$5-$A27/(H$13*(1-$B$2)))*(H$13*(1-$B$2))</f>
        <v>60.452380713342</v>
      </c>
      <c r="I27" s="16" t="n">
        <f aca="false">(45/3.785-$B$5-$A27/(I$13*(1-$B$2)))*(I$13*(1-$B$2))</f>
        <v>49.7706041611624</v>
      </c>
      <c r="J27" s="16" t="n">
        <f aca="false">(45/3.785-$B$5-$A27/(J$13*(1-$B$2)))*(J$13*(1-$B$2))</f>
        <v>39.0888276089828</v>
      </c>
      <c r="K27" s="16" t="n">
        <f aca="false">(45/3.785-$B$5-$A27/(K$13*(1-$B$2)))*(K$13*(1-$B$2))</f>
        <v>28.4070510568031</v>
      </c>
      <c r="L27" s="16" t="n">
        <f aca="false">(45/3.785-$B$5-$A27/(L$13*(1-$B$2)))*(L$13*(1-$B$2))</f>
        <v>17.7252745046234</v>
      </c>
      <c r="M27" s="16" t="n">
        <f aca="false">(45/3.785-$B$5-$A27/(M$13*(1-$B$2)))*(M$13*(1-$B$2))</f>
        <v>7.04349795244385</v>
      </c>
      <c r="N27" s="16" t="n">
        <f aca="false">(45/3.785-$B$5-$A27/(N$13*(1-$B$2)))*(N$13*(1-$B$2))</f>
        <v>-3.63827859973586</v>
      </c>
      <c r="O27" s="16" t="n">
        <f aca="false">(45/3.785-$B$5-$A27/(O$13*(1-$B$2)))*(O$13*(1-$B$2))</f>
        <v>-14.3200551519155</v>
      </c>
      <c r="P27" s="16" t="n">
        <f aca="false">(45/3.785-$B$5-$A27/(P$13*(1-$B$2)))*(P$13*(1-$B$2))</f>
        <v>-25.0018317040951</v>
      </c>
      <c r="Q27" s="16" t="n">
        <f aca="false">(45/3.785-$B$5-$A27/(Q$13*(1-$B$2)))*(Q$13*(1-$B$2))</f>
        <v>-35.6836082562749</v>
      </c>
      <c r="R27" s="16" t="n">
        <f aca="false">(45/3.785-$B$5-$A27/(R$13*(1-$B$2)))*(R$13*(1-$B$2))</f>
        <v>-46.3653848084545</v>
      </c>
      <c r="S27" s="16" t="n">
        <f aca="false">(45/3.785-$B$5-$A27/(S$13*(1-$B$2)))*(S$13*(1-$B$2))</f>
        <v>-57.0471613606341</v>
      </c>
      <c r="T27" s="16" t="n">
        <f aca="false">(45/3.785-$B$5-$A27/(T$13*(1-$B$2)))*(T$13*(1-$B$2))</f>
        <v>-67.7289379128138</v>
      </c>
      <c r="U27" s="16" t="n">
        <f aca="false">(45/3.785-$B$5-$A27/(U$13*(1-$B$2)))*(U$13*(1-$B$2))</f>
        <v>-78.4107144649934</v>
      </c>
      <c r="V27" s="16" t="n">
        <f aca="false">(45/3.785-$B$5-$A27/(V$13*(1-$B$2)))*(V$13*(1-$B$2))</f>
        <v>-89.0924910171731</v>
      </c>
      <c r="W27" s="16" t="n">
        <f aca="false">(45/3.785-$B$5-$A27/(W$13*(1-$B$2)))*(W$13*(1-$B$2))</f>
        <v>-99.7742675693527</v>
      </c>
    </row>
    <row r="28" customFormat="false" ht="12.8" hidden="false" customHeight="false" outlineLevel="0" collapsed="false">
      <c r="A28" s="21" t="n">
        <f aca="false">A27+B$8</f>
        <v>510</v>
      </c>
      <c r="B28" s="16" t="n">
        <f aca="false">(45/3.785-$B$5-$A28/(B$13*(1-$B$2)))*(B$13*(1-$B$2))</f>
        <v>109.54304002642</v>
      </c>
      <c r="C28" s="16" t="n">
        <f aca="false">(45/3.785-$B$5-$A28/(C$13*(1-$B$2)))*(C$13*(1-$B$2))</f>
        <v>98.8612634742404</v>
      </c>
      <c r="D28" s="16" t="n">
        <f aca="false">(45/3.785-$B$5-$A28/(D$13*(1-$B$2)))*(D$13*(1-$B$2))</f>
        <v>88.1794869220607</v>
      </c>
      <c r="E28" s="16" t="n">
        <f aca="false">(45/3.785-$B$5-$A28/(E$13*(1-$B$2)))*(E$13*(1-$B$2))</f>
        <v>77.4977103698811</v>
      </c>
      <c r="F28" s="16" t="n">
        <f aca="false">(45/3.785-$B$5-$A28/(F$13*(1-$B$2)))*(F$13*(1-$B$2))</f>
        <v>66.8159338177015</v>
      </c>
      <c r="G28" s="16" t="n">
        <f aca="false">(45/3.785-$B$5-$A28/(G$13*(1-$B$2)))*(G$13*(1-$B$2))</f>
        <v>56.1341572655218</v>
      </c>
      <c r="H28" s="16" t="n">
        <f aca="false">(45/3.785-$B$5-$A28/(H$13*(1-$B$2)))*(H$13*(1-$B$2))</f>
        <v>45.452380713342</v>
      </c>
      <c r="I28" s="16" t="n">
        <f aca="false">(45/3.785-$B$5-$A28/(I$13*(1-$B$2)))*(I$13*(1-$B$2))</f>
        <v>34.7706041611624</v>
      </c>
      <c r="J28" s="16" t="n">
        <f aca="false">(45/3.785-$B$5-$A28/(J$13*(1-$B$2)))*(J$13*(1-$B$2))</f>
        <v>24.0888276089828</v>
      </c>
      <c r="K28" s="16" t="n">
        <f aca="false">(45/3.785-$B$5-$A28/(K$13*(1-$B$2)))*(K$13*(1-$B$2))</f>
        <v>13.4070510568031</v>
      </c>
      <c r="L28" s="16" t="n">
        <f aca="false">(45/3.785-$B$5-$A28/(L$13*(1-$B$2)))*(L$13*(1-$B$2))</f>
        <v>2.72527450462346</v>
      </c>
      <c r="M28" s="16" t="n">
        <f aca="false">(45/3.785-$B$5-$A28/(M$13*(1-$B$2)))*(M$13*(1-$B$2))</f>
        <v>-7.95650204755617</v>
      </c>
      <c r="N28" s="16" t="n">
        <f aca="false">(45/3.785-$B$5-$A28/(N$13*(1-$B$2)))*(N$13*(1-$B$2))</f>
        <v>-18.6382785997358</v>
      </c>
      <c r="O28" s="16" t="n">
        <f aca="false">(45/3.785-$B$5-$A28/(O$13*(1-$B$2)))*(O$13*(1-$B$2))</f>
        <v>-29.3200551519155</v>
      </c>
      <c r="P28" s="16" t="n">
        <f aca="false">(45/3.785-$B$5-$A28/(P$13*(1-$B$2)))*(P$13*(1-$B$2))</f>
        <v>-40.0018317040951</v>
      </c>
      <c r="Q28" s="16" t="n">
        <f aca="false">(45/3.785-$B$5-$A28/(Q$13*(1-$B$2)))*(Q$13*(1-$B$2))</f>
        <v>-50.6836082562749</v>
      </c>
      <c r="R28" s="16" t="n">
        <f aca="false">(45/3.785-$B$5-$A28/(R$13*(1-$B$2)))*(R$13*(1-$B$2))</f>
        <v>-61.3653848084545</v>
      </c>
      <c r="S28" s="16" t="n">
        <f aca="false">(45/3.785-$B$5-$A28/(S$13*(1-$B$2)))*(S$13*(1-$B$2))</f>
        <v>-72.0471613606342</v>
      </c>
      <c r="T28" s="16" t="n">
        <f aca="false">(45/3.785-$B$5-$A28/(T$13*(1-$B$2)))*(T$13*(1-$B$2))</f>
        <v>-82.7289379128138</v>
      </c>
      <c r="U28" s="16" t="n">
        <f aca="false">(45/3.785-$B$5-$A28/(U$13*(1-$B$2)))*(U$13*(1-$B$2))</f>
        <v>-93.4107144649934</v>
      </c>
      <c r="V28" s="16" t="n">
        <f aca="false">(45/3.785-$B$5-$A28/(V$13*(1-$B$2)))*(V$13*(1-$B$2))</f>
        <v>-104.092491017173</v>
      </c>
      <c r="W28" s="16" t="n">
        <f aca="false">(45/3.785-$B$5-$A28/(W$13*(1-$B$2)))*(W$13*(1-$B$2))</f>
        <v>-114.774267569353</v>
      </c>
    </row>
    <row r="29" customFormat="false" ht="12.8" hidden="false" customHeight="false" outlineLevel="0" collapsed="false">
      <c r="A29" s="22" t="n">
        <f aca="false">A28+B$8</f>
        <v>525</v>
      </c>
      <c r="B29" s="16" t="n">
        <f aca="false">(45/3.785-$B$5-$A29/(B$13*(1-$B$2)))*(B$13*(1-$B$2))</f>
        <v>94.54304002642</v>
      </c>
      <c r="C29" s="16" t="n">
        <f aca="false">(45/3.785-$B$5-$A29/(C$13*(1-$B$2)))*(C$13*(1-$B$2))</f>
        <v>83.8612634742404</v>
      </c>
      <c r="D29" s="16" t="n">
        <f aca="false">(45/3.785-$B$5-$A29/(D$13*(1-$B$2)))*(D$13*(1-$B$2))</f>
        <v>73.1794869220606</v>
      </c>
      <c r="E29" s="16" t="n">
        <f aca="false">(45/3.785-$B$5-$A29/(E$13*(1-$B$2)))*(E$13*(1-$B$2))</f>
        <v>62.497710369881</v>
      </c>
      <c r="F29" s="16" t="n">
        <f aca="false">(45/3.785-$B$5-$A29/(F$13*(1-$B$2)))*(F$13*(1-$B$2))</f>
        <v>51.8159338177014</v>
      </c>
      <c r="G29" s="16" t="n">
        <f aca="false">(45/3.785-$B$5-$A29/(G$13*(1-$B$2)))*(G$13*(1-$B$2))</f>
        <v>41.1341572655218</v>
      </c>
      <c r="H29" s="16" t="n">
        <f aca="false">(45/3.785-$B$5-$A29/(H$13*(1-$B$2)))*(H$13*(1-$B$2))</f>
        <v>30.452380713342</v>
      </c>
      <c r="I29" s="16" t="n">
        <f aca="false">(45/3.785-$B$5-$A29/(I$13*(1-$B$2)))*(I$13*(1-$B$2))</f>
        <v>19.7706041611624</v>
      </c>
      <c r="J29" s="16" t="n">
        <f aca="false">(45/3.785-$B$5-$A29/(J$13*(1-$B$2)))*(J$13*(1-$B$2))</f>
        <v>9.08882760898274</v>
      </c>
      <c r="K29" s="16" t="n">
        <f aca="false">(45/3.785-$B$5-$A29/(K$13*(1-$B$2)))*(K$13*(1-$B$2))</f>
        <v>-1.59294894319689</v>
      </c>
      <c r="L29" s="16" t="n">
        <f aca="false">(45/3.785-$B$5-$A29/(L$13*(1-$B$2)))*(L$13*(1-$B$2))</f>
        <v>-12.2747254953765</v>
      </c>
      <c r="M29" s="16" t="n">
        <f aca="false">(45/3.785-$B$5-$A29/(M$13*(1-$B$2)))*(M$13*(1-$B$2))</f>
        <v>-22.9565020475562</v>
      </c>
      <c r="N29" s="16" t="n">
        <f aca="false">(45/3.785-$B$5-$A29/(N$13*(1-$B$2)))*(N$13*(1-$B$2))</f>
        <v>-33.6382785997358</v>
      </c>
      <c r="O29" s="16" t="n">
        <f aca="false">(45/3.785-$B$5-$A29/(O$13*(1-$B$2)))*(O$13*(1-$B$2))</f>
        <v>-44.3200551519155</v>
      </c>
      <c r="P29" s="16" t="n">
        <f aca="false">(45/3.785-$B$5-$A29/(P$13*(1-$B$2)))*(P$13*(1-$B$2))</f>
        <v>-55.0018317040951</v>
      </c>
      <c r="Q29" s="16" t="n">
        <f aca="false">(45/3.785-$B$5-$A29/(Q$13*(1-$B$2)))*(Q$13*(1-$B$2))</f>
        <v>-65.6836082562748</v>
      </c>
      <c r="R29" s="16" t="n">
        <f aca="false">(45/3.785-$B$5-$A29/(R$13*(1-$B$2)))*(R$13*(1-$B$2))</f>
        <v>-76.3653848084545</v>
      </c>
      <c r="S29" s="16" t="n">
        <f aca="false">(45/3.785-$B$5-$A29/(S$13*(1-$B$2)))*(S$13*(1-$B$2))</f>
        <v>-87.0471613606341</v>
      </c>
      <c r="T29" s="16" t="n">
        <f aca="false">(45/3.785-$B$5-$A29/(T$13*(1-$B$2)))*(T$13*(1-$B$2))</f>
        <v>-97.7289379128138</v>
      </c>
      <c r="U29" s="16" t="n">
        <f aca="false">(45/3.785-$B$5-$A29/(U$13*(1-$B$2)))*(U$13*(1-$B$2))</f>
        <v>-108.410714464993</v>
      </c>
      <c r="V29" s="16" t="n">
        <f aca="false">(45/3.785-$B$5-$A29/(V$13*(1-$B$2)))*(V$13*(1-$B$2))</f>
        <v>-119.092491017173</v>
      </c>
      <c r="W29" s="16" t="n">
        <f aca="false">(45/3.785-$B$5-$A29/(W$13*(1-$B$2)))*(W$13*(1-$B$2))</f>
        <v>-129.774267569353</v>
      </c>
    </row>
    <row r="30" customFormat="false" ht="12.8" hidden="false" customHeight="false" outlineLevel="0" collapsed="false">
      <c r="A30" s="21" t="n">
        <f aca="false">A29+B$8</f>
        <v>540</v>
      </c>
      <c r="B30" s="16" t="n">
        <f aca="false">(45/3.785-$B$5-$A30/(B$13*(1-$B$2)))*(B$13*(1-$B$2))</f>
        <v>79.54304002642</v>
      </c>
      <c r="C30" s="16" t="n">
        <f aca="false">(45/3.785-$B$5-$A30/(C$13*(1-$B$2)))*(C$13*(1-$B$2))</f>
        <v>68.8612634742403</v>
      </c>
      <c r="D30" s="16" t="n">
        <f aca="false">(45/3.785-$B$5-$A30/(D$13*(1-$B$2)))*(D$13*(1-$B$2))</f>
        <v>58.1794869220607</v>
      </c>
      <c r="E30" s="16" t="n">
        <f aca="false">(45/3.785-$B$5-$A30/(E$13*(1-$B$2)))*(E$13*(1-$B$2))</f>
        <v>47.4977103698811</v>
      </c>
      <c r="F30" s="16" t="n">
        <f aca="false">(45/3.785-$B$5-$A30/(F$13*(1-$B$2)))*(F$13*(1-$B$2))</f>
        <v>36.8159338177014</v>
      </c>
      <c r="G30" s="16" t="n">
        <f aca="false">(45/3.785-$B$5-$A30/(G$13*(1-$B$2)))*(G$13*(1-$B$2))</f>
        <v>26.1341572655217</v>
      </c>
      <c r="H30" s="16" t="n">
        <f aca="false">(45/3.785-$B$5-$A30/(H$13*(1-$B$2)))*(H$13*(1-$B$2))</f>
        <v>15.452380713342</v>
      </c>
      <c r="I30" s="16" t="n">
        <f aca="false">(45/3.785-$B$5-$A30/(I$13*(1-$B$2)))*(I$13*(1-$B$2))</f>
        <v>4.7706041611624</v>
      </c>
      <c r="J30" s="16" t="n">
        <f aca="false">(45/3.785-$B$5-$A30/(J$13*(1-$B$2)))*(J$13*(1-$B$2))</f>
        <v>-5.91117239101727</v>
      </c>
      <c r="K30" s="16" t="n">
        <f aca="false">(45/3.785-$B$5-$A30/(K$13*(1-$B$2)))*(K$13*(1-$B$2))</f>
        <v>-16.5929489431969</v>
      </c>
      <c r="L30" s="16" t="n">
        <f aca="false">(45/3.785-$B$5-$A30/(L$13*(1-$B$2)))*(L$13*(1-$B$2))</f>
        <v>-27.2747254953766</v>
      </c>
      <c r="M30" s="16" t="n">
        <f aca="false">(45/3.785-$B$5-$A30/(M$13*(1-$B$2)))*(M$13*(1-$B$2))</f>
        <v>-37.9565020475562</v>
      </c>
      <c r="N30" s="16" t="n">
        <f aca="false">(45/3.785-$B$5-$A30/(N$13*(1-$B$2)))*(N$13*(1-$B$2))</f>
        <v>-48.6382785997358</v>
      </c>
      <c r="O30" s="16" t="n">
        <f aca="false">(45/3.785-$B$5-$A30/(O$13*(1-$B$2)))*(O$13*(1-$B$2))</f>
        <v>-59.3200551519155</v>
      </c>
      <c r="P30" s="16" t="n">
        <f aca="false">(45/3.785-$B$5-$A30/(P$13*(1-$B$2)))*(P$13*(1-$B$2))</f>
        <v>-70.0018317040951</v>
      </c>
      <c r="Q30" s="16" t="n">
        <f aca="false">(45/3.785-$B$5-$A30/(Q$13*(1-$B$2)))*(Q$13*(1-$B$2))</f>
        <v>-80.6836082562748</v>
      </c>
      <c r="R30" s="16" t="n">
        <f aca="false">(45/3.785-$B$5-$A30/(R$13*(1-$B$2)))*(R$13*(1-$B$2))</f>
        <v>-91.3653848084545</v>
      </c>
      <c r="S30" s="16" t="n">
        <f aca="false">(45/3.785-$B$5-$A30/(S$13*(1-$B$2)))*(S$13*(1-$B$2))</f>
        <v>-102.047161360634</v>
      </c>
      <c r="T30" s="16" t="n">
        <f aca="false">(45/3.785-$B$5-$A30/(T$13*(1-$B$2)))*(T$13*(1-$B$2))</f>
        <v>-112.728937912814</v>
      </c>
      <c r="U30" s="16" t="n">
        <f aca="false">(45/3.785-$B$5-$A30/(U$13*(1-$B$2)))*(U$13*(1-$B$2))</f>
        <v>-123.410714464993</v>
      </c>
      <c r="V30" s="16" t="n">
        <f aca="false">(45/3.785-$B$5-$A30/(V$13*(1-$B$2)))*(V$13*(1-$B$2))</f>
        <v>-134.092491017173</v>
      </c>
      <c r="W30" s="16" t="n">
        <f aca="false">(45/3.785-$B$5-$A30/(W$13*(1-$B$2)))*(W$13*(1-$B$2))</f>
        <v>-144.774267569353</v>
      </c>
    </row>
    <row r="31" customFormat="false" ht="12.8" hidden="false" customHeight="false" outlineLevel="0" collapsed="false">
      <c r="A31" s="22" t="n">
        <f aca="false">A30+B$8</f>
        <v>555</v>
      </c>
      <c r="B31" s="16" t="n">
        <f aca="false">(45/3.785-$B$5-$A31/(B$13*(1-$B$2)))*(B$13*(1-$B$2))</f>
        <v>64.5430400264199</v>
      </c>
      <c r="C31" s="16" t="n">
        <f aca="false">(45/3.785-$B$5-$A31/(C$13*(1-$B$2)))*(C$13*(1-$B$2))</f>
        <v>53.8612634742404</v>
      </c>
      <c r="D31" s="16" t="n">
        <f aca="false">(45/3.785-$B$5-$A31/(D$13*(1-$B$2)))*(D$13*(1-$B$2))</f>
        <v>43.1794869220607</v>
      </c>
      <c r="E31" s="16" t="n">
        <f aca="false">(45/3.785-$B$5-$A31/(E$13*(1-$B$2)))*(E$13*(1-$B$2))</f>
        <v>32.4977103698811</v>
      </c>
      <c r="F31" s="16" t="n">
        <f aca="false">(45/3.785-$B$5-$A31/(F$13*(1-$B$2)))*(F$13*(1-$B$2))</f>
        <v>21.8159338177014</v>
      </c>
      <c r="G31" s="16" t="n">
        <f aca="false">(45/3.785-$B$5-$A31/(G$13*(1-$B$2)))*(G$13*(1-$B$2))</f>
        <v>11.1341572655217</v>
      </c>
      <c r="H31" s="16" t="n">
        <f aca="false">(45/3.785-$B$5-$A31/(H$13*(1-$B$2)))*(H$13*(1-$B$2))</f>
        <v>0.452380713341994</v>
      </c>
      <c r="I31" s="16" t="n">
        <f aca="false">(45/3.785-$B$5-$A31/(I$13*(1-$B$2)))*(I$13*(1-$B$2))</f>
        <v>-10.2293958388376</v>
      </c>
      <c r="J31" s="16" t="n">
        <f aca="false">(45/3.785-$B$5-$A31/(J$13*(1-$B$2)))*(J$13*(1-$B$2))</f>
        <v>-20.9111723910173</v>
      </c>
      <c r="K31" s="16" t="n">
        <f aca="false">(45/3.785-$B$5-$A31/(K$13*(1-$B$2)))*(K$13*(1-$B$2))</f>
        <v>-31.5929489431969</v>
      </c>
      <c r="L31" s="16" t="n">
        <f aca="false">(45/3.785-$B$5-$A31/(L$13*(1-$B$2)))*(L$13*(1-$B$2))</f>
        <v>-42.2747254953765</v>
      </c>
      <c r="M31" s="16" t="n">
        <f aca="false">(45/3.785-$B$5-$A31/(M$13*(1-$B$2)))*(M$13*(1-$B$2))</f>
        <v>-52.9565020475562</v>
      </c>
      <c r="N31" s="16" t="n">
        <f aca="false">(45/3.785-$B$5-$A31/(N$13*(1-$B$2)))*(N$13*(1-$B$2))</f>
        <v>-63.6382785997359</v>
      </c>
      <c r="O31" s="16" t="n">
        <f aca="false">(45/3.785-$B$5-$A31/(O$13*(1-$B$2)))*(O$13*(1-$B$2))</f>
        <v>-74.3200551519155</v>
      </c>
      <c r="P31" s="16" t="n">
        <f aca="false">(45/3.785-$B$5-$A31/(P$13*(1-$B$2)))*(P$13*(1-$B$2))</f>
        <v>-85.0018317040952</v>
      </c>
      <c r="Q31" s="16" t="n">
        <f aca="false">(45/3.785-$B$5-$A31/(Q$13*(1-$B$2)))*(Q$13*(1-$B$2))</f>
        <v>-95.6836082562749</v>
      </c>
      <c r="R31" s="16" t="n">
        <f aca="false">(45/3.785-$B$5-$A31/(R$13*(1-$B$2)))*(R$13*(1-$B$2))</f>
        <v>-106.365384808454</v>
      </c>
      <c r="S31" s="16" t="n">
        <f aca="false">(45/3.785-$B$5-$A31/(S$13*(1-$B$2)))*(S$13*(1-$B$2))</f>
        <v>-117.047161360634</v>
      </c>
      <c r="T31" s="16" t="n">
        <f aca="false">(45/3.785-$B$5-$A31/(T$13*(1-$B$2)))*(T$13*(1-$B$2))</f>
        <v>-127.728937912814</v>
      </c>
      <c r="U31" s="16" t="n">
        <f aca="false">(45/3.785-$B$5-$A31/(U$13*(1-$B$2)))*(U$13*(1-$B$2))</f>
        <v>-138.410714464993</v>
      </c>
      <c r="V31" s="16" t="n">
        <f aca="false">(45/3.785-$B$5-$A31/(V$13*(1-$B$2)))*(V$13*(1-$B$2))</f>
        <v>-149.092491017173</v>
      </c>
      <c r="W31" s="16" t="n">
        <f aca="false">(45/3.785-$B$5-$A31/(W$13*(1-$B$2)))*(W$13*(1-$B$2))</f>
        <v>-159.774267569353</v>
      </c>
    </row>
  </sheetData>
  <mergeCells count="3">
    <mergeCell ref="D2:F2"/>
    <mergeCell ref="H2:I2"/>
    <mergeCell ref="K2:L2"/>
  </mergeCells>
  <conditionalFormatting sqref="C14:W14;B15:W31">
    <cfRule type="cellIs" priority="2" operator="between" aboveAverage="0" equalAverage="0" bottom="0" percent="0" rank="0" text="" dxfId="0">
      <formula>'Range MPG'!$B$4</formula>
      <formula>1</formula>
    </cfRule>
    <cfRule type="cellIs" priority="3" operator="greaterThanOrEqual" aboveAverage="0" equalAverage="0" bottom="0" percent="0" rank="0" text="" dxfId="1">
      <formula>'Range MPG'!$B$4</formula>
    </cfRule>
    <cfRule type="cellIs" priority="4" operator="lessThanOrEqual" aboveAverage="0" equalAverage="0" bottom="0" percent="0" rank="0" text="" dxfId="2">
      <formula>0</formula>
    </cfRule>
  </conditionalFormatting>
  <conditionalFormatting sqref="B14">
    <cfRule type="cellIs" priority="5" operator="between" aboveAverage="0" equalAverage="0" bottom="0" percent="0" rank="0" text="" dxfId="0">
      <formula>'Range MPG'!$B$4</formula>
      <formula>1</formula>
    </cfRule>
    <cfRule type="cellIs" priority="6" operator="greaterThanOrEqual" aboveAverage="0" equalAverage="0" bottom="0" percent="0" rank="0" text="" dxfId="1">
      <formula>'Range MPG'!$B$4</formula>
    </cfRule>
    <cfRule type="cellIs" priority="7" operator="lessThanOrEqual" aboveAverage="0" equalAverage="0" bottom="0" percent="0" rank="0" text="" dxfId="2">
      <formula>0</formula>
    </cfRule>
  </conditionalFormatting>
  <printOptions headings="false" gridLines="true" gridLinesSet="true" horizontalCentered="true" verticalCentered="false"/>
  <pageMargins left="0.196527777777778" right="0.196527777777778" top="0.434027777777778" bottom="0.434027777777778" header="0.196527777777778" footer="0.196527777777778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7282</TotalTime>
  <Application>LibreOffice/5.1.0.3$MacOSX_X86_64 LibreOffice_project/5e3e00a007d9b3b6efb6797a8b8e57b51ab1f737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2009-06-06T19:43:18Z</dcterms:created>
  <dc:creator>Paolo Vasta</dc:creator>
  <dc:description/>
  <dc:language>de-DE</dc:language>
  <cp:lastModifiedBy/>
  <cp:lastPrinted>2012-01-02T16:16:14Z</cp:lastPrinted>
  <dcterms:modified xsi:type="dcterms:W3CDTF">2016-04-18T21:01:07Z</dcterms:modified>
  <cp:revision>372</cp:revision>
  <dc:subject/>
  <dc:title/>
</cp:coreProperties>
</file>